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Мои документы\Роно питание\сентябрь 2025\"/>
    </mc:Choice>
  </mc:AlternateContent>
  <bookViews>
    <workbookView xWindow="0" yWindow="0" windowWidth="28800" windowHeight="12585" tabRatio="831"/>
  </bookViews>
  <sheets>
    <sheet name="1 неделя" sheetId="15" r:id="rId1"/>
    <sheet name="2 неделя" sheetId="32" r:id="rId2"/>
  </sheets>
  <calcPr calcId="152511" refMode="R1C1"/>
</workbook>
</file>

<file path=xl/calcChain.xml><?xml version="1.0" encoding="utf-8"?>
<calcChain xmlns="http://schemas.openxmlformats.org/spreadsheetml/2006/main">
  <c r="E90" i="32" l="1"/>
  <c r="E88" i="32"/>
  <c r="E87" i="32"/>
  <c r="E86" i="32" l="1"/>
  <c r="E85" i="32"/>
  <c r="E84" i="32"/>
  <c r="E83" i="32"/>
  <c r="E82" i="32"/>
  <c r="E81" i="32"/>
  <c r="E80" i="32"/>
  <c r="E79" i="32"/>
  <c r="E74" i="32"/>
  <c r="E73" i="32"/>
  <c r="E76" i="32"/>
  <c r="E75" i="32"/>
  <c r="E72" i="32"/>
  <c r="E71" i="32"/>
  <c r="E70" i="32"/>
  <c r="E69" i="32"/>
  <c r="E68" i="32"/>
  <c r="E67" i="32"/>
  <c r="E66" i="32"/>
  <c r="E65" i="32"/>
  <c r="E64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E49" i="32"/>
  <c r="E48" i="32"/>
  <c r="E47" i="32"/>
  <c r="E44" i="32"/>
  <c r="E43" i="32"/>
  <c r="E42" i="32"/>
  <c r="E41" i="32"/>
  <c r="E40" i="32"/>
  <c r="E39" i="32"/>
  <c r="E38" i="32"/>
  <c r="E37" i="32"/>
  <c r="E36" i="32"/>
  <c r="E35" i="32"/>
  <c r="E34" i="32"/>
  <c r="E33" i="32"/>
  <c r="E32" i="32"/>
  <c r="E31" i="32"/>
  <c r="E30" i="32"/>
  <c r="E29" i="32"/>
  <c r="E17" i="32"/>
  <c r="E18" i="32"/>
  <c r="E26" i="32"/>
  <c r="E25" i="32"/>
  <c r="E24" i="32"/>
  <c r="E23" i="32"/>
  <c r="E22" i="32"/>
  <c r="E21" i="32"/>
  <c r="E20" i="32"/>
  <c r="E19" i="32"/>
  <c r="E16" i="32"/>
  <c r="E15" i="32"/>
  <c r="E12" i="32"/>
  <c r="E11" i="32"/>
  <c r="E10" i="32"/>
  <c r="E9" i="32"/>
  <c r="E8" i="32"/>
  <c r="E7" i="32"/>
  <c r="E6" i="32"/>
  <c r="E5" i="32"/>
  <c r="E4" i="32"/>
  <c r="E100" i="15"/>
  <c r="E99" i="15"/>
  <c r="E98" i="15"/>
  <c r="E97" i="15"/>
  <c r="E96" i="15"/>
  <c r="E95" i="15"/>
  <c r="E94" i="15"/>
  <c r="E93" i="15"/>
  <c r="E92" i="15"/>
  <c r="E91" i="15"/>
  <c r="E90" i="15"/>
  <c r="E89" i="15"/>
  <c r="E88" i="15"/>
  <c r="E87" i="15"/>
  <c r="E86" i="15"/>
  <c r="E85" i="15"/>
  <c r="E82" i="15"/>
  <c r="E81" i="15"/>
  <c r="E80" i="15"/>
  <c r="E79" i="15"/>
  <c r="E78" i="15"/>
  <c r="E77" i="15"/>
  <c r="E76" i="15"/>
  <c r="E75" i="15"/>
  <c r="E74" i="15"/>
  <c r="E73" i="15"/>
  <c r="E72" i="15"/>
  <c r="E71" i="15"/>
  <c r="E70" i="15"/>
  <c r="E83" i="15" s="1"/>
  <c r="E67" i="15"/>
  <c r="E66" i="15"/>
  <c r="E65" i="15"/>
  <c r="E64" i="15"/>
  <c r="E63" i="15"/>
  <c r="E62" i="15"/>
  <c r="E61" i="15"/>
  <c r="E60" i="15"/>
  <c r="E59" i="15"/>
  <c r="E58" i="15"/>
  <c r="E57" i="15"/>
  <c r="E56" i="15"/>
  <c r="E68" i="15" s="1"/>
  <c r="E53" i="15"/>
  <c r="E52" i="15"/>
  <c r="E51" i="15"/>
  <c r="E49" i="15"/>
  <c r="E48" i="15"/>
  <c r="E47" i="15"/>
  <c r="E46" i="15"/>
  <c r="E45" i="15"/>
  <c r="E44" i="15"/>
  <c r="E43" i="15"/>
  <c r="E42" i="15"/>
  <c r="E41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62" i="32" l="1"/>
  <c r="E77" i="32"/>
  <c r="E89" i="32"/>
  <c r="E45" i="32"/>
  <c r="E27" i="32"/>
  <c r="E13" i="32"/>
  <c r="E54" i="15"/>
  <c r="E39" i="15"/>
  <c r="E12" i="15" l="1"/>
  <c r="E8" i="15"/>
  <c r="E7" i="15"/>
  <c r="E6" i="15"/>
  <c r="E5" i="15"/>
  <c r="E4" i="15"/>
  <c r="E22" i="15"/>
  <c r="E20" i="15"/>
  <c r="E19" i="15"/>
  <c r="E18" i="15"/>
  <c r="E17" i="15"/>
  <c r="E16" i="15"/>
  <c r="E15" i="15"/>
  <c r="E14" i="15"/>
  <c r="E13" i="15"/>
  <c r="E11" i="15"/>
  <c r="E10" i="15"/>
  <c r="E9" i="15"/>
  <c r="E23" i="15" l="1"/>
</calcChain>
</file>

<file path=xl/sharedStrings.xml><?xml version="1.0" encoding="utf-8"?>
<sst xmlns="http://schemas.openxmlformats.org/spreadsheetml/2006/main" count="262" uniqueCount="117">
  <si>
    <t>Основные компоненты</t>
  </si>
  <si>
    <t>Брутто</t>
  </si>
  <si>
    <t>Сахар</t>
  </si>
  <si>
    <t>Соль</t>
  </si>
  <si>
    <t>Масло сливочное</t>
  </si>
  <si>
    <t>Морковь</t>
  </si>
  <si>
    <t>Масло растительное</t>
  </si>
  <si>
    <t>Каша гречневая</t>
  </si>
  <si>
    <t>Крупа гречневая</t>
  </si>
  <si>
    <t>Лук</t>
  </si>
  <si>
    <t>Заварка</t>
  </si>
  <si>
    <t>Чай с сахаром</t>
  </si>
  <si>
    <t>Мука</t>
  </si>
  <si>
    <t>Яйцо</t>
  </si>
  <si>
    <t>Молоко</t>
  </si>
  <si>
    <t>хлеб</t>
  </si>
  <si>
    <t>Картофель</t>
  </si>
  <si>
    <t>Лук репчатый</t>
  </si>
  <si>
    <t>Яблоки</t>
  </si>
  <si>
    <t>Цена за кг</t>
  </si>
  <si>
    <t>Масло слив</t>
  </si>
  <si>
    <t>Говядина</t>
  </si>
  <si>
    <t>Сухари</t>
  </si>
  <si>
    <t>Хлеб ржанойй</t>
  </si>
  <si>
    <t>Масса п/ф</t>
  </si>
  <si>
    <t>Гуляш из говядины</t>
  </si>
  <si>
    <t>рис</t>
  </si>
  <si>
    <t>соль</t>
  </si>
  <si>
    <t>Сумма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</si>
  <si>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</si>
  <si>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</si>
  <si>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</si>
  <si>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</si>
  <si>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</si>
  <si>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</si>
  <si>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</si>
  <si>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</si>
  <si>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 xml:space="preserve">картофельное пюре </t>
  </si>
  <si>
    <t xml:space="preserve">картофель </t>
  </si>
  <si>
    <t xml:space="preserve">молоко </t>
  </si>
  <si>
    <t xml:space="preserve">масло сливочное </t>
  </si>
  <si>
    <t>картофель</t>
  </si>
  <si>
    <t xml:space="preserve">капуста </t>
  </si>
  <si>
    <t>сметана</t>
  </si>
  <si>
    <t>Мука пшеничная</t>
  </si>
  <si>
    <t>Биточки из говядины</t>
  </si>
  <si>
    <t>Чай  с сахаром</t>
  </si>
  <si>
    <t>Макароны отварные</t>
  </si>
  <si>
    <t>Кофейный напиток</t>
  </si>
  <si>
    <t>Масло слив.</t>
  </si>
  <si>
    <t>Сыр</t>
  </si>
  <si>
    <t>Сыр гол.</t>
  </si>
  <si>
    <t>Фрукты</t>
  </si>
  <si>
    <t>Рагу из птицы</t>
  </si>
  <si>
    <t>курица</t>
  </si>
  <si>
    <t>Кофейный  напиток с молоком</t>
  </si>
  <si>
    <t xml:space="preserve">хлеб пшеничный </t>
  </si>
  <si>
    <t>заварка</t>
  </si>
  <si>
    <t>Салат из моркови</t>
  </si>
  <si>
    <t>Сахарный песок</t>
  </si>
  <si>
    <t>Котлеты Рыбные</t>
  </si>
  <si>
    <t>Котлеты рыбные</t>
  </si>
  <si>
    <t>Котлеты рыбные п/ф из судака(трески)</t>
  </si>
  <si>
    <t>Картофельное пюре</t>
  </si>
  <si>
    <t>Молоко 2,5</t>
  </si>
  <si>
    <t>Котлеты рубленные из птицы</t>
  </si>
  <si>
    <t>Курица</t>
  </si>
  <si>
    <t>Масло сливоч</t>
  </si>
  <si>
    <t>Рис отварной</t>
  </si>
  <si>
    <t>Чай с лимоном</t>
  </si>
  <si>
    <t>лимон</t>
  </si>
  <si>
    <t>Апельсин</t>
  </si>
  <si>
    <t>Мясо тушеное</t>
  </si>
  <si>
    <t>Масло рас</t>
  </si>
  <si>
    <t>Томатная паста</t>
  </si>
  <si>
    <t>Мука пшенич</t>
  </si>
  <si>
    <t>Макаронные изделия</t>
  </si>
  <si>
    <t>Сосиски говяжие</t>
  </si>
  <si>
    <t>Гречка</t>
  </si>
  <si>
    <t>Слив масло</t>
  </si>
  <si>
    <t>Какао  с молоком</t>
  </si>
  <si>
    <t>Какао</t>
  </si>
  <si>
    <t>Плов из птицы</t>
  </si>
  <si>
    <t>масло рас</t>
  </si>
  <si>
    <t>Томат паста</t>
  </si>
  <si>
    <t>Чай с сахаром с лимоном</t>
  </si>
  <si>
    <t>Салат из св капусты</t>
  </si>
  <si>
    <t>сахарный песок</t>
  </si>
  <si>
    <t>котлеты рыбные</t>
  </si>
  <si>
    <t>Птица тушеная в соусе</t>
  </si>
  <si>
    <t>Макаронные изд</t>
  </si>
  <si>
    <t>Кофейный напиток с молоком</t>
  </si>
  <si>
    <t>кофейный напиток</t>
  </si>
  <si>
    <t>Запеканка картофельная с мясом</t>
  </si>
  <si>
    <t>говядина котлетное мясо</t>
  </si>
  <si>
    <t>Запеканка рисовая с творогом</t>
  </si>
  <si>
    <t>творог</t>
  </si>
  <si>
    <t>Говядина (котлетное  мясо)</t>
  </si>
  <si>
    <t>томат паста</t>
  </si>
  <si>
    <t>Котлета куриная</t>
  </si>
  <si>
    <t>Понедельник</t>
  </si>
  <si>
    <t>1 неделя</t>
  </si>
  <si>
    <t>Чай</t>
  </si>
  <si>
    <t>хлеб пшеничный</t>
  </si>
  <si>
    <t>Вторник</t>
  </si>
  <si>
    <t>Итого</t>
  </si>
  <si>
    <t>Хлеб рж пшен</t>
  </si>
  <si>
    <t>хлеб рж пшен</t>
  </si>
  <si>
    <t>Среда</t>
  </si>
  <si>
    <t>Четверг</t>
  </si>
  <si>
    <t>Пятница</t>
  </si>
  <si>
    <t>Суббота</t>
  </si>
  <si>
    <t>2 неделя</t>
  </si>
  <si>
    <t>Сосиски гов</t>
  </si>
  <si>
    <t xml:space="preserve">Итого </t>
  </si>
  <si>
    <t>Всего за 2 недели</t>
  </si>
  <si>
    <t>при норме 50,3 руб в день, сумма 603,6 руб + 29,52 руб за счет собственной продукции (овощи) = 633,12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</si>
</sst>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ABCE6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116">
    <xf numFmtId="0" fontId="0" fillId="0" borderId="0" xfId="0"/>
    <xf numFmtId="0" fontId="0" fillId="0" borderId="10" xfId="0" applyBorder="1"/>
    <xf numFmtId="0" fontId="23" fillId="0" borderId="10" xfId="0" applyFont="1" applyFill="1" applyBorder="1" applyAlignment="1">
      <alignment horizontal="left" vertical="top" wrapText="1"/>
    </xf>
    <xf numFmtId="2" fontId="23" fillId="0" borderId="10" xfId="0" applyNumberFormat="1" applyFont="1" applyFill="1" applyBorder="1" applyAlignment="1">
      <alignment horizontal="left"/>
    </xf>
    <xf numFmtId="0" fontId="23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0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vertical="top" wrapText="1"/>
    </xf>
    <xf numFmtId="0" fontId="21" fillId="0" borderId="10" xfId="36" applyFont="1" applyFill="1" applyBorder="1" applyAlignment="1">
      <alignment vertical="top" wrapText="1"/>
    </xf>
    <xf numFmtId="49" fontId="24" fillId="0" borderId="10" xfId="0" applyNumberFormat="1" applyFont="1" applyFill="1" applyBorder="1" applyAlignment="1">
      <alignment horizontal="left" vertical="top" wrapText="1"/>
    </xf>
    <xf numFmtId="2" fontId="20" fillId="0" borderId="10" xfId="0" applyNumberFormat="1" applyFont="1" applyFill="1" applyBorder="1" applyAlignment="1">
      <alignment horizontal="left"/>
    </xf>
    <xf numFmtId="1" fontId="24" fillId="0" borderId="10" xfId="0" applyNumberFormat="1" applyFont="1" applyFill="1" applyBorder="1" applyAlignment="1">
      <alignment horizontal="center" vertical="top" wrapText="1"/>
    </xf>
    <xf numFmtId="0" fontId="24" fillId="0" borderId="10" xfId="0" applyNumberFormat="1" applyFont="1" applyFill="1" applyBorder="1" applyAlignment="1">
      <alignment horizontal="center" vertical="top" wrapText="1"/>
    </xf>
    <xf numFmtId="0" fontId="20" fillId="25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center" vertical="top" wrapText="1"/>
    </xf>
    <xf numFmtId="2" fontId="20" fillId="0" borderId="1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vertical="center" wrapText="1"/>
    </xf>
    <xf numFmtId="2" fontId="20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10" xfId="36" applyFont="1" applyFill="1" applyBorder="1" applyAlignment="1">
      <alignment vertical="top" wrapText="1"/>
    </xf>
    <xf numFmtId="0" fontId="22" fillId="0" borderId="12" xfId="0" applyFont="1" applyBorder="1" applyAlignment="1"/>
    <xf numFmtId="0" fontId="22" fillId="0" borderId="13" xfId="0" applyFont="1" applyBorder="1" applyAlignment="1"/>
    <xf numFmtId="0" fontId="20" fillId="0" borderId="13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horizontal="center" wrapText="1"/>
    </xf>
    <xf numFmtId="0" fontId="21" fillId="24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/>
    </xf>
    <xf numFmtId="0" fontId="21" fillId="0" borderId="12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0" xfId="0" applyBorder="1"/>
    <xf numFmtId="0" fontId="21" fillId="24" borderId="10" xfId="0" applyFont="1" applyFill="1" applyBorder="1" applyAlignment="1">
      <alignment vertical="top" wrapText="1"/>
    </xf>
    <xf numFmtId="0" fontId="21" fillId="24" borderId="10" xfId="36" applyFont="1" applyFill="1" applyBorder="1" applyAlignment="1">
      <alignment horizontal="center" vertical="top" wrapText="1"/>
    </xf>
    <xf numFmtId="0" fontId="21" fillId="24" borderId="10" xfId="0" applyFont="1" applyFill="1" applyBorder="1" applyAlignment="1">
      <alignment vertical="top" wrapText="1"/>
    </xf>
    <xf numFmtId="0" fontId="21" fillId="27" borderId="10" xfId="0" applyFont="1" applyFill="1" applyBorder="1" applyAlignment="1">
      <alignment vertical="top" wrapText="1"/>
    </xf>
    <xf numFmtId="0" fontId="20" fillId="27" borderId="10" xfId="0" applyFont="1" applyFill="1" applyBorder="1" applyAlignment="1">
      <alignment horizontal="left" vertical="top" wrapText="1"/>
    </xf>
    <xf numFmtId="0" fontId="21" fillId="27" borderId="10" xfId="0" applyFont="1" applyFill="1" applyBorder="1" applyAlignment="1">
      <alignment horizontal="left" vertical="top" wrapText="1"/>
    </xf>
    <xf numFmtId="2" fontId="21" fillId="27" borderId="10" xfId="0" applyNumberFormat="1" applyFont="1" applyFill="1" applyBorder="1" applyAlignment="1">
      <alignment horizontal="left" vertical="top" wrapText="1"/>
    </xf>
    <xf numFmtId="0" fontId="20" fillId="27" borderId="10" xfId="0" applyFont="1" applyFill="1" applyBorder="1" applyAlignment="1">
      <alignment horizontal="center" vertical="top" wrapText="1"/>
    </xf>
    <xf numFmtId="0" fontId="20" fillId="27" borderId="10" xfId="0" applyFont="1" applyFill="1" applyBorder="1" applyAlignment="1">
      <alignment vertical="top" wrapText="1"/>
    </xf>
    <xf numFmtId="2" fontId="21" fillId="27" borderId="10" xfId="0" applyNumberFormat="1" applyFont="1" applyFill="1" applyBorder="1" applyAlignment="1">
      <alignment vertical="top" wrapText="1"/>
    </xf>
    <xf numFmtId="0" fontId="20" fillId="0" borderId="10" xfId="36" applyFont="1" applyFill="1" applyBorder="1" applyAlignment="1">
      <alignment horizontal="center" wrapText="1"/>
    </xf>
    <xf numFmtId="0" fontId="21" fillId="27" borderId="10" xfId="0" applyFont="1" applyFill="1" applyBorder="1" applyAlignment="1">
      <alignment horizontal="right" vertical="center"/>
    </xf>
    <xf numFmtId="0" fontId="20" fillId="27" borderId="10" xfId="0" applyFont="1" applyFill="1" applyBorder="1" applyAlignment="1">
      <alignment horizontal="center" vertical="center"/>
    </xf>
    <xf numFmtId="165" fontId="21" fillId="27" borderId="10" xfId="0" applyNumberFormat="1" applyFont="1" applyFill="1" applyBorder="1" applyAlignment="1">
      <alignment horizontal="center" vertical="center"/>
    </xf>
    <xf numFmtId="0" fontId="21" fillId="24" borderId="10" xfId="36" applyFont="1" applyFill="1" applyBorder="1" applyAlignment="1">
      <alignment vertical="top" wrapText="1"/>
    </xf>
    <xf numFmtId="0" fontId="0" fillId="0" borderId="10" xfId="0" applyFill="1" applyBorder="1" applyAlignment="1">
      <alignment horizontal="center"/>
    </xf>
    <xf numFmtId="0" fontId="20" fillId="27" borderId="10" xfId="0" applyFont="1" applyFill="1" applyBorder="1" applyAlignment="1">
      <alignment horizontal="left"/>
    </xf>
    <xf numFmtId="0" fontId="21" fillId="27" borderId="10" xfId="0" applyFont="1" applyFill="1" applyBorder="1" applyAlignment="1">
      <alignment horizontal="center"/>
    </xf>
    <xf numFmtId="2" fontId="21" fillId="27" borderId="10" xfId="0" applyNumberFormat="1" applyFont="1" applyFill="1" applyBorder="1" applyAlignment="1">
      <alignment horizontal="center"/>
    </xf>
    <xf numFmtId="0" fontId="20" fillId="27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wrapText="1"/>
    </xf>
    <xf numFmtId="0" fontId="28" fillId="0" borderId="10" xfId="0" applyFont="1" applyFill="1" applyBorder="1" applyAlignment="1">
      <alignment wrapText="1"/>
    </xf>
    <xf numFmtId="1" fontId="28" fillId="0" borderId="10" xfId="0" applyNumberFormat="1" applyFont="1" applyFill="1" applyBorder="1" applyAlignment="1">
      <alignment horizontal="left"/>
    </xf>
    <xf numFmtId="164" fontId="28" fillId="0" borderId="10" xfId="0" applyNumberFormat="1" applyFont="1" applyFill="1" applyBorder="1" applyAlignment="1">
      <alignment horizontal="left"/>
    </xf>
    <xf numFmtId="0" fontId="20" fillId="0" borderId="10" xfId="0" applyFont="1" applyFill="1" applyBorder="1"/>
    <xf numFmtId="0" fontId="20" fillId="27" borderId="10" xfId="0" applyFont="1" applyFill="1" applyBorder="1"/>
    <xf numFmtId="164" fontId="20" fillId="27" borderId="10" xfId="0" applyNumberFormat="1" applyFont="1" applyFill="1" applyBorder="1"/>
    <xf numFmtId="164" fontId="21" fillId="27" borderId="10" xfId="0" applyNumberFormat="1" applyFont="1" applyFill="1" applyBorder="1" applyAlignment="1">
      <alignment horizontal="center"/>
    </xf>
    <xf numFmtId="0" fontId="27" fillId="24" borderId="10" xfId="0" applyFont="1" applyFill="1" applyBorder="1" applyAlignment="1">
      <alignment wrapText="1"/>
    </xf>
    <xf numFmtId="0" fontId="20" fillId="27" borderId="14" xfId="0" applyFont="1" applyFill="1" applyBorder="1" applyAlignment="1">
      <alignment horizontal="center"/>
    </xf>
    <xf numFmtId="0" fontId="20" fillId="27" borderId="10" xfId="0" applyFont="1" applyFill="1" applyBorder="1" applyAlignment="1"/>
    <xf numFmtId="0" fontId="21" fillId="27" borderId="10" xfId="0" applyFont="1" applyFill="1" applyBorder="1" applyAlignment="1"/>
    <xf numFmtId="0" fontId="21" fillId="24" borderId="11" xfId="0" applyFont="1" applyFill="1" applyBorder="1" applyAlignment="1">
      <alignment vertical="top" wrapText="1"/>
    </xf>
    <xf numFmtId="0" fontId="21" fillId="27" borderId="10" xfId="0" applyFont="1" applyFill="1" applyBorder="1" applyAlignment="1">
      <alignment horizontal="left"/>
    </xf>
    <xf numFmtId="0" fontId="22" fillId="24" borderId="11" xfId="0" applyFont="1" applyFill="1" applyBorder="1" applyAlignment="1"/>
    <xf numFmtId="49" fontId="25" fillId="24" borderId="10" xfId="0" applyNumberFormat="1" applyFont="1" applyFill="1" applyBorder="1" applyAlignment="1">
      <alignment horizontal="center" vertical="top" wrapText="1"/>
    </xf>
    <xf numFmtId="0" fontId="21" fillId="24" borderId="10" xfId="0" applyFont="1" applyFill="1" applyBorder="1" applyAlignment="1">
      <alignment horizontal="center" vertical="top" wrapText="1"/>
    </xf>
    <xf numFmtId="0" fontId="0" fillId="0" borderId="10" xfId="0" applyFill="1" applyBorder="1" applyAlignment="1"/>
    <xf numFmtId="49" fontId="24" fillId="27" borderId="10" xfId="0" applyNumberFormat="1" applyFont="1" applyFill="1" applyBorder="1" applyAlignment="1">
      <alignment horizontal="center" vertical="top" wrapText="1"/>
    </xf>
    <xf numFmtId="1" fontId="25" fillId="27" borderId="10" xfId="0" applyNumberFormat="1" applyFont="1" applyFill="1" applyBorder="1" applyAlignment="1">
      <alignment horizontal="left" vertical="top" wrapText="1"/>
    </xf>
    <xf numFmtId="164" fontId="25" fillId="27" borderId="10" xfId="0" applyNumberFormat="1" applyFont="1" applyFill="1" applyBorder="1" applyAlignment="1">
      <alignment horizontal="left" vertical="top" wrapText="1"/>
    </xf>
    <xf numFmtId="49" fontId="25" fillId="24" borderId="10" xfId="0" applyNumberFormat="1" applyFont="1" applyFill="1" applyBorder="1" applyAlignment="1">
      <alignment vertical="top" wrapText="1"/>
    </xf>
    <xf numFmtId="164" fontId="21" fillId="27" borderId="10" xfId="0" applyNumberFormat="1" applyFont="1" applyFill="1" applyBorder="1" applyAlignment="1">
      <alignment horizontal="center" vertical="top" wrapText="1"/>
    </xf>
    <xf numFmtId="16" fontId="0" fillId="0" borderId="0" xfId="0" applyNumberFormat="1" applyBorder="1"/>
    <xf numFmtId="9" fontId="0" fillId="0" borderId="0" xfId="0" applyNumberFormat="1" applyBorder="1" applyAlignment="1">
      <alignment horizontal="left"/>
    </xf>
    <xf numFmtId="0" fontId="27" fillId="27" borderId="10" xfId="0" applyFont="1" applyFill="1" applyBorder="1" applyAlignment="1">
      <alignment horizontal="left" wrapText="1"/>
    </xf>
    <xf numFmtId="1" fontId="28" fillId="27" borderId="10" xfId="0" applyNumberFormat="1" applyFont="1" applyFill="1" applyBorder="1" applyAlignment="1">
      <alignment horizontal="left"/>
    </xf>
    <xf numFmtId="164" fontId="28" fillId="27" borderId="10" xfId="0" applyNumberFormat="1" applyFont="1" applyFill="1" applyBorder="1" applyAlignment="1">
      <alignment horizontal="left"/>
    </xf>
    <xf numFmtId="0" fontId="28" fillId="27" borderId="10" xfId="0" applyFont="1" applyFill="1" applyBorder="1" applyAlignment="1">
      <alignment horizontal="center" wrapText="1"/>
    </xf>
    <xf numFmtId="0" fontId="28" fillId="24" borderId="10" xfId="0" applyFont="1" applyFill="1" applyBorder="1" applyAlignment="1">
      <alignment wrapText="1"/>
    </xf>
    <xf numFmtId="0" fontId="0" fillId="28" borderId="0" xfId="0" applyFill="1"/>
    <xf numFmtId="2" fontId="22" fillId="28" borderId="0" xfId="0" applyNumberFormat="1" applyFont="1" applyFill="1"/>
    <xf numFmtId="0" fontId="22" fillId="0" borderId="0" xfId="0" applyFont="1"/>
    <xf numFmtId="0" fontId="21" fillId="26" borderId="10" xfId="0" applyFont="1" applyFill="1" applyBorder="1" applyAlignment="1">
      <alignment horizontal="center" wrapText="1"/>
    </xf>
    <xf numFmtId="0" fontId="0" fillId="26" borderId="10" xfId="0" applyFill="1" applyBorder="1" applyAlignment="1">
      <alignment wrapText="1"/>
    </xf>
    <xf numFmtId="0" fontId="21" fillId="24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left" wrapText="1"/>
    </xf>
    <xf numFmtId="0" fontId="21" fillId="24" borderId="10" xfId="0" applyFont="1" applyFill="1" applyBorder="1" applyAlignment="1">
      <alignment vertical="top" wrapText="1"/>
    </xf>
    <xf numFmtId="0" fontId="21" fillId="24" borderId="11" xfId="0" applyFont="1" applyFill="1" applyBorder="1" applyAlignment="1">
      <alignment vertical="top" wrapText="1"/>
    </xf>
    <xf numFmtId="0" fontId="0" fillId="24" borderId="12" xfId="0" applyFill="1" applyBorder="1" applyAlignment="1">
      <alignment wrapText="1"/>
    </xf>
    <xf numFmtId="0" fontId="21" fillId="24" borderId="11" xfId="0" applyFont="1" applyFill="1" applyBorder="1" applyAlignment="1">
      <alignment horizontal="center" vertical="center" wrapText="1"/>
    </xf>
    <xf numFmtId="0" fontId="21" fillId="24" borderId="13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top" wrapText="1"/>
    </xf>
    <xf numFmtId="0" fontId="21" fillId="24" borderId="12" xfId="0" applyFont="1" applyFill="1" applyBorder="1" applyAlignment="1">
      <alignment horizontal="center" vertical="top" wrapText="1"/>
    </xf>
    <xf numFmtId="0" fontId="21" fillId="24" borderId="13" xfId="0" applyFont="1" applyFill="1" applyBorder="1" applyAlignment="1">
      <alignment horizontal="center" vertical="top" wrapText="1"/>
    </xf>
    <xf numFmtId="0" fontId="21" fillId="24" borderId="10" xfId="0" applyFont="1" applyFill="1" applyBorder="1" applyAlignment="1">
      <alignment horizontal="left" vertical="top" wrapText="1"/>
    </xf>
    <xf numFmtId="0" fontId="27" fillId="24" borderId="11" xfId="0" applyFont="1" applyFill="1" applyBorder="1" applyAlignment="1">
      <alignment horizontal="center" vertical="top" wrapText="1"/>
    </xf>
    <xf numFmtId="0" fontId="27" fillId="24" borderId="12" xfId="0" applyFont="1" applyFill="1" applyBorder="1" applyAlignment="1">
      <alignment horizontal="center" vertical="top" wrapText="1"/>
    </xf>
    <xf numFmtId="0" fontId="27" fillId="24" borderId="13" xfId="0" applyFont="1" applyFill="1" applyBorder="1" applyAlignment="1">
      <alignment horizontal="center" vertical="top" wrapText="1"/>
    </xf>
    <xf numFmtId="0" fontId="21" fillId="24" borderId="11" xfId="0" applyFont="1" applyFill="1" applyBorder="1" applyAlignment="1">
      <alignment horizontal="left" vertical="top" wrapText="1"/>
    </xf>
    <xf numFmtId="0" fontId="21" fillId="24" borderId="12" xfId="0" applyFont="1" applyFill="1" applyBorder="1" applyAlignment="1">
      <alignment horizontal="left" vertical="top" wrapText="1"/>
    </xf>
    <xf numFmtId="0" fontId="21" fillId="24" borderId="13" xfId="0" applyFont="1" applyFill="1" applyBorder="1" applyAlignment="1">
      <alignment horizontal="left" vertical="top" wrapText="1"/>
    </xf>
    <xf numFmtId="0" fontId="0" fillId="24" borderId="12" xfId="0" applyFill="1" applyBorder="1" applyAlignment="1">
      <alignment horizontal="center" vertical="top" wrapText="1"/>
    </xf>
    <xf numFmtId="0" fontId="23" fillId="24" borderId="10" xfId="0" applyFont="1" applyFill="1" applyBorder="1" applyAlignment="1">
      <alignment horizontal="left" vertical="top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3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mruColors>
      <color rgb="FF0AB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tabSelected="1" workbookViewId="0">
      <pane ySplit="1" topLeftCell="A2" activePane="bottomLeft" state="frozen"/>
      <selection pane="bottomLeft" activeCell="M90" sqref="M90"/>
    </sheetView>
  </sheetViews>
  <sheetFormatPr defaultRowHeight="12.75" x14ac:dyDescent="0.2"/>
  <cols>
    <col min="1" max="1" width="18.5703125" style="41" customWidth="1"/>
    <col min="2" max="2" width="17.28515625" style="41" customWidth="1"/>
    <col min="3" max="3" width="6.42578125" style="41" customWidth="1"/>
    <col min="4" max="5" width="7" style="41" customWidth="1"/>
    <col min="6" max="33" width="9.140625" style="41"/>
    <col min="34" max="16384" width="9.140625" style="1"/>
  </cols>
  <sheetData>
    <row r="1" spans="1:33" s="5" customFormat="1" ht="12.75" customHeight="1" x14ac:dyDescent="0.2">
      <c r="A1" s="36" t="s">
        <v>101</v>
      </c>
      <c r="B1" s="98" t="s">
        <v>0</v>
      </c>
      <c r="C1" s="98" t="s">
        <v>1</v>
      </c>
      <c r="D1" s="98"/>
      <c r="E1" s="98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33" s="5" customFormat="1" ht="25.5" x14ac:dyDescent="0.2">
      <c r="A2" s="36"/>
      <c r="B2" s="98"/>
      <c r="C2" s="98"/>
      <c r="D2" s="26" t="s">
        <v>19</v>
      </c>
      <c r="E2" s="28" t="s">
        <v>28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spans="1:33" s="5" customFormat="1" x14ac:dyDescent="0.2">
      <c r="A3" s="95" t="s">
        <v>100</v>
      </c>
      <c r="B3" s="96"/>
      <c r="C3" s="96"/>
      <c r="D3" s="96"/>
      <c r="E3" s="96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</row>
    <row r="4" spans="1:33" ht="25.5" x14ac:dyDescent="0.2">
      <c r="A4" s="42" t="s">
        <v>29</v>
      </c>
      <c r="B4" s="34" t="s">
        <v>30</v>
      </c>
      <c r="C4" s="34">
        <v>99.6</v>
      </c>
      <c r="D4" s="26">
        <v>25</v>
      </c>
      <c r="E4" s="10">
        <f t="shared" ref="E4:E20" si="0">C4*D4/1000</f>
        <v>2.4900000000000002</v>
      </c>
    </row>
    <row r="5" spans="1:33" x14ac:dyDescent="0.2">
      <c r="A5" s="36"/>
      <c r="B5" s="34" t="s">
        <v>31</v>
      </c>
      <c r="C5" s="34">
        <v>12.5</v>
      </c>
      <c r="D5" s="26">
        <v>30</v>
      </c>
      <c r="E5" s="10">
        <f t="shared" si="0"/>
        <v>0.375</v>
      </c>
      <c r="K5" s="85"/>
    </row>
    <row r="6" spans="1:33" x14ac:dyDescent="0.2">
      <c r="A6" s="36"/>
      <c r="B6" s="34" t="s">
        <v>32</v>
      </c>
      <c r="C6" s="34">
        <v>12.5</v>
      </c>
      <c r="D6" s="26">
        <v>35</v>
      </c>
      <c r="E6" s="10">
        <f t="shared" si="0"/>
        <v>0.4375</v>
      </c>
    </row>
    <row r="7" spans="1:33" x14ac:dyDescent="0.2">
      <c r="A7" s="36"/>
      <c r="B7" s="34" t="s">
        <v>33</v>
      </c>
      <c r="C7" s="34">
        <v>5</v>
      </c>
      <c r="D7" s="26">
        <v>80</v>
      </c>
      <c r="E7" s="10">
        <f t="shared" si="0"/>
        <v>0.4</v>
      </c>
      <c r="K7" s="86"/>
    </row>
    <row r="8" spans="1:33" ht="19.5" customHeight="1" x14ac:dyDescent="0.2">
      <c r="A8" s="36"/>
      <c r="B8" s="34" t="s">
        <v>34</v>
      </c>
      <c r="C8" s="34">
        <v>5</v>
      </c>
      <c r="D8" s="26">
        <v>140</v>
      </c>
      <c r="E8" s="10">
        <f t="shared" si="0"/>
        <v>0.7</v>
      </c>
    </row>
    <row r="9" spans="1:33" ht="18.75" customHeight="1" x14ac:dyDescent="0.2">
      <c r="A9" s="43" t="s">
        <v>45</v>
      </c>
      <c r="B9" s="7" t="s">
        <v>97</v>
      </c>
      <c r="C9" s="7">
        <v>72</v>
      </c>
      <c r="D9" s="28">
        <v>500</v>
      </c>
      <c r="E9" s="10">
        <f t="shared" si="0"/>
        <v>36</v>
      </c>
    </row>
    <row r="10" spans="1:33" x14ac:dyDescent="0.2">
      <c r="A10" s="8"/>
      <c r="B10" s="7" t="s">
        <v>22</v>
      </c>
      <c r="C10" s="7">
        <v>1</v>
      </c>
      <c r="D10" s="28">
        <v>100</v>
      </c>
      <c r="E10" s="10">
        <f t="shared" si="0"/>
        <v>0.1</v>
      </c>
    </row>
    <row r="11" spans="1:33" x14ac:dyDescent="0.2">
      <c r="A11" s="8"/>
      <c r="B11" s="7" t="s">
        <v>23</v>
      </c>
      <c r="C11" s="7">
        <v>7</v>
      </c>
      <c r="D11" s="28">
        <v>78</v>
      </c>
      <c r="E11" s="10">
        <f t="shared" si="0"/>
        <v>0.54600000000000004</v>
      </c>
    </row>
    <row r="12" spans="1:33" x14ac:dyDescent="0.2">
      <c r="A12" s="8"/>
      <c r="B12" s="7" t="s">
        <v>4</v>
      </c>
      <c r="C12" s="7">
        <v>5</v>
      </c>
      <c r="D12" s="28">
        <v>900</v>
      </c>
      <c r="E12" s="10">
        <f t="shared" si="0"/>
        <v>4.5</v>
      </c>
    </row>
    <row r="13" spans="1:33" ht="12" customHeight="1" x14ac:dyDescent="0.2">
      <c r="A13" s="8"/>
      <c r="B13" s="7" t="s">
        <v>3</v>
      </c>
      <c r="C13" s="7">
        <v>0.6</v>
      </c>
      <c r="D13" s="28">
        <v>16</v>
      </c>
      <c r="E13" s="10">
        <f t="shared" si="0"/>
        <v>9.5999999999999992E-3</v>
      </c>
    </row>
    <row r="14" spans="1:33" x14ac:dyDescent="0.2">
      <c r="A14" s="8"/>
      <c r="B14" s="7" t="s">
        <v>24</v>
      </c>
      <c r="C14" s="7"/>
      <c r="D14" s="28"/>
      <c r="E14" s="10">
        <f t="shared" si="0"/>
        <v>0</v>
      </c>
    </row>
    <row r="15" spans="1:33" ht="12.75" customHeight="1" x14ac:dyDescent="0.2">
      <c r="A15" s="8"/>
      <c r="B15" s="7" t="s">
        <v>6</v>
      </c>
      <c r="C15" s="7">
        <v>3</v>
      </c>
      <c r="D15" s="28">
        <v>140</v>
      </c>
      <c r="E15" s="10">
        <f t="shared" si="0"/>
        <v>0.42</v>
      </c>
    </row>
    <row r="16" spans="1:33" x14ac:dyDescent="0.2">
      <c r="A16" s="42" t="s">
        <v>7</v>
      </c>
      <c r="B16" s="34" t="s">
        <v>8</v>
      </c>
      <c r="C16" s="34">
        <v>50</v>
      </c>
      <c r="D16" s="26">
        <v>100</v>
      </c>
      <c r="E16" s="10">
        <f t="shared" si="0"/>
        <v>5</v>
      </c>
    </row>
    <row r="17" spans="1:5" x14ac:dyDescent="0.2">
      <c r="A17" s="36"/>
      <c r="B17" s="34" t="s">
        <v>4</v>
      </c>
      <c r="C17" s="34">
        <v>5</v>
      </c>
      <c r="D17" s="26">
        <v>900</v>
      </c>
      <c r="E17" s="10">
        <f t="shared" si="0"/>
        <v>4.5</v>
      </c>
    </row>
    <row r="18" spans="1:5" x14ac:dyDescent="0.2">
      <c r="A18" s="36"/>
      <c r="B18" s="34" t="s">
        <v>3</v>
      </c>
      <c r="C18" s="34">
        <v>0.5</v>
      </c>
      <c r="D18" s="26">
        <v>16</v>
      </c>
      <c r="E18" s="10">
        <f t="shared" si="0"/>
        <v>8.0000000000000002E-3</v>
      </c>
    </row>
    <row r="19" spans="1:5" ht="15" customHeight="1" x14ac:dyDescent="0.2">
      <c r="A19" s="99" t="s">
        <v>11</v>
      </c>
      <c r="B19" s="34" t="s">
        <v>102</v>
      </c>
      <c r="C19" s="34">
        <v>1</v>
      </c>
      <c r="D19" s="26">
        <v>688</v>
      </c>
      <c r="E19" s="10">
        <f t="shared" si="0"/>
        <v>0.68799999999999994</v>
      </c>
    </row>
    <row r="20" spans="1:5" x14ac:dyDescent="0.2">
      <c r="A20" s="99"/>
      <c r="B20" s="34" t="s">
        <v>2</v>
      </c>
      <c r="C20" s="34">
        <v>15</v>
      </c>
      <c r="D20" s="26">
        <v>80</v>
      </c>
      <c r="E20" s="10">
        <f t="shared" si="0"/>
        <v>1.2</v>
      </c>
    </row>
    <row r="21" spans="1:5" x14ac:dyDescent="0.2">
      <c r="A21" s="42" t="s">
        <v>15</v>
      </c>
      <c r="B21" s="34" t="s">
        <v>106</v>
      </c>
      <c r="C21" s="34">
        <v>20</v>
      </c>
      <c r="D21" s="26">
        <v>76</v>
      </c>
      <c r="E21" s="26">
        <v>1.02</v>
      </c>
    </row>
    <row r="22" spans="1:5" x14ac:dyDescent="0.2">
      <c r="A22" s="42" t="s">
        <v>15</v>
      </c>
      <c r="B22" s="34" t="s">
        <v>103</v>
      </c>
      <c r="C22" s="34">
        <v>30</v>
      </c>
      <c r="D22" s="26">
        <v>78</v>
      </c>
      <c r="E22" s="10">
        <f>C22*D22/1000</f>
        <v>2.34</v>
      </c>
    </row>
    <row r="23" spans="1:5" x14ac:dyDescent="0.2">
      <c r="A23" s="45"/>
      <c r="B23" s="49" t="s">
        <v>105</v>
      </c>
      <c r="C23" s="46"/>
      <c r="D23" s="47"/>
      <c r="E23" s="48">
        <f>SUM(E4:E22)</f>
        <v>60.734100000000012</v>
      </c>
    </row>
    <row r="24" spans="1:5" x14ac:dyDescent="0.2">
      <c r="A24" s="95" t="s">
        <v>104</v>
      </c>
      <c r="B24" s="96"/>
      <c r="C24" s="96"/>
      <c r="D24" s="96"/>
      <c r="E24" s="96"/>
    </row>
    <row r="25" spans="1:5" ht="12.75" customHeight="1" x14ac:dyDescent="0.2">
      <c r="A25" s="42" t="s">
        <v>52</v>
      </c>
      <c r="B25" s="34" t="s">
        <v>18</v>
      </c>
      <c r="C25" s="28">
        <v>100</v>
      </c>
      <c r="D25" s="26">
        <v>100</v>
      </c>
      <c r="E25" s="10">
        <f t="shared" ref="E25:E38" si="1">D25/1000*C25</f>
        <v>10</v>
      </c>
    </row>
    <row r="26" spans="1:5" x14ac:dyDescent="0.2">
      <c r="A26" s="42" t="s">
        <v>53</v>
      </c>
      <c r="B26" s="34" t="s">
        <v>54</v>
      </c>
      <c r="C26" s="28">
        <v>100</v>
      </c>
      <c r="D26" s="26">
        <v>270</v>
      </c>
      <c r="E26" s="10">
        <f t="shared" si="1"/>
        <v>27</v>
      </c>
    </row>
    <row r="27" spans="1:5" x14ac:dyDescent="0.2">
      <c r="A27" s="16"/>
      <c r="B27" s="33" t="s">
        <v>41</v>
      </c>
      <c r="C27" s="33">
        <v>63.7</v>
      </c>
      <c r="D27" s="33">
        <v>25</v>
      </c>
      <c r="E27" s="10">
        <f t="shared" si="1"/>
        <v>1.5925000000000002</v>
      </c>
    </row>
    <row r="28" spans="1:5" x14ac:dyDescent="0.2">
      <c r="A28" s="18"/>
      <c r="B28" s="33" t="s">
        <v>27</v>
      </c>
      <c r="C28" s="33">
        <v>2</v>
      </c>
      <c r="D28" s="33">
        <v>16</v>
      </c>
      <c r="E28" s="10">
        <f t="shared" si="1"/>
        <v>3.2000000000000001E-2</v>
      </c>
    </row>
    <row r="29" spans="1:5" x14ac:dyDescent="0.2">
      <c r="A29" s="18"/>
      <c r="B29" s="33" t="s">
        <v>32</v>
      </c>
      <c r="C29" s="33">
        <v>28.4</v>
      </c>
      <c r="D29" s="33">
        <v>35</v>
      </c>
      <c r="E29" s="10">
        <f t="shared" si="1"/>
        <v>0.99399999999999999</v>
      </c>
    </row>
    <row r="30" spans="1:5" x14ac:dyDescent="0.2">
      <c r="A30" s="16"/>
      <c r="B30" s="33" t="s">
        <v>31</v>
      </c>
      <c r="C30" s="33">
        <v>14.3</v>
      </c>
      <c r="D30" s="33">
        <v>30</v>
      </c>
      <c r="E30" s="10">
        <f t="shared" si="1"/>
        <v>0.42899999999999999</v>
      </c>
    </row>
    <row r="31" spans="1:5" x14ac:dyDescent="0.2">
      <c r="A31" s="16"/>
      <c r="B31" s="33" t="s">
        <v>42</v>
      </c>
      <c r="C31" s="33">
        <v>69.8</v>
      </c>
      <c r="D31" s="33">
        <v>25</v>
      </c>
      <c r="E31" s="10">
        <f t="shared" si="1"/>
        <v>1.7450000000000001</v>
      </c>
    </row>
    <row r="32" spans="1:5" x14ac:dyDescent="0.2">
      <c r="A32" s="16"/>
      <c r="B32" s="33" t="s">
        <v>34</v>
      </c>
      <c r="C32" s="33">
        <v>4</v>
      </c>
      <c r="D32" s="33">
        <v>140</v>
      </c>
      <c r="E32" s="10">
        <f t="shared" si="1"/>
        <v>0.56000000000000005</v>
      </c>
    </row>
    <row r="33" spans="1:5" x14ac:dyDescent="0.2">
      <c r="A33" s="16"/>
      <c r="B33" s="33" t="s">
        <v>98</v>
      </c>
      <c r="C33" s="33">
        <v>2</v>
      </c>
      <c r="D33" s="33">
        <v>175</v>
      </c>
      <c r="E33" s="10">
        <f t="shared" si="1"/>
        <v>0.35</v>
      </c>
    </row>
    <row r="34" spans="1:5" x14ac:dyDescent="0.2">
      <c r="A34" s="102" t="s">
        <v>55</v>
      </c>
      <c r="B34" s="33" t="s">
        <v>48</v>
      </c>
      <c r="C34" s="33">
        <v>5</v>
      </c>
      <c r="D34" s="33">
        <v>500</v>
      </c>
      <c r="E34" s="10">
        <f t="shared" si="1"/>
        <v>2.5</v>
      </c>
    </row>
    <row r="35" spans="1:5" x14ac:dyDescent="0.2">
      <c r="A35" s="103"/>
      <c r="B35" s="33" t="s">
        <v>2</v>
      </c>
      <c r="C35" s="33">
        <v>20</v>
      </c>
      <c r="D35" s="33">
        <v>80</v>
      </c>
      <c r="E35" s="10">
        <f t="shared" si="1"/>
        <v>1.6</v>
      </c>
    </row>
    <row r="36" spans="1:5" x14ac:dyDescent="0.2">
      <c r="A36" s="16"/>
      <c r="B36" s="33" t="s">
        <v>14</v>
      </c>
      <c r="C36" s="33">
        <v>100</v>
      </c>
      <c r="D36" s="33">
        <v>83</v>
      </c>
      <c r="E36" s="10">
        <f t="shared" si="1"/>
        <v>8.3000000000000007</v>
      </c>
    </row>
    <row r="37" spans="1:5" x14ac:dyDescent="0.2">
      <c r="A37" s="42" t="s">
        <v>56</v>
      </c>
      <c r="B37" s="34" t="s">
        <v>15</v>
      </c>
      <c r="C37" s="34">
        <v>30</v>
      </c>
      <c r="D37" s="26">
        <v>78</v>
      </c>
      <c r="E37" s="10">
        <f t="shared" si="1"/>
        <v>2.34</v>
      </c>
    </row>
    <row r="38" spans="1:5" x14ac:dyDescent="0.2">
      <c r="A38" s="42" t="s">
        <v>107</v>
      </c>
      <c r="B38" s="34" t="s">
        <v>15</v>
      </c>
      <c r="C38" s="34">
        <v>20</v>
      </c>
      <c r="D38" s="34">
        <v>76</v>
      </c>
      <c r="E38" s="10">
        <f t="shared" si="1"/>
        <v>1.52</v>
      </c>
    </row>
    <row r="39" spans="1:5" x14ac:dyDescent="0.2">
      <c r="A39" s="49"/>
      <c r="B39" s="49" t="s">
        <v>105</v>
      </c>
      <c r="C39" s="50"/>
      <c r="D39" s="51"/>
      <c r="E39" s="51">
        <f>SUM(E25:E38)</f>
        <v>58.962500000000013</v>
      </c>
    </row>
    <row r="40" spans="1:5" x14ac:dyDescent="0.2">
      <c r="A40" s="95" t="s">
        <v>108</v>
      </c>
      <c r="B40" s="96"/>
      <c r="C40" s="96"/>
      <c r="D40" s="96"/>
      <c r="E40" s="96"/>
    </row>
    <row r="41" spans="1:5" x14ac:dyDescent="0.2">
      <c r="A41" s="97" t="s">
        <v>25</v>
      </c>
      <c r="B41" s="7" t="s">
        <v>21</v>
      </c>
      <c r="C41" s="7">
        <v>87</v>
      </c>
      <c r="D41" s="28">
        <v>500</v>
      </c>
      <c r="E41" s="15">
        <f t="shared" ref="E41:E49" si="2">C41*D41/1000</f>
        <v>43.5</v>
      </c>
    </row>
    <row r="42" spans="1:5" ht="12" customHeight="1" x14ac:dyDescent="0.2">
      <c r="A42" s="97"/>
      <c r="B42" s="7" t="s">
        <v>6</v>
      </c>
      <c r="C42" s="7">
        <v>5</v>
      </c>
      <c r="D42" s="28">
        <v>140</v>
      </c>
      <c r="E42" s="15">
        <f t="shared" si="2"/>
        <v>0.7</v>
      </c>
    </row>
    <row r="43" spans="1:5" x14ac:dyDescent="0.2">
      <c r="A43" s="8"/>
      <c r="B43" s="7" t="s">
        <v>17</v>
      </c>
      <c r="C43" s="7">
        <v>18</v>
      </c>
      <c r="D43" s="28">
        <v>30</v>
      </c>
      <c r="E43" s="15">
        <f t="shared" si="2"/>
        <v>0.54</v>
      </c>
    </row>
    <row r="44" spans="1:5" x14ac:dyDescent="0.2">
      <c r="A44" s="8"/>
      <c r="B44" s="7" t="s">
        <v>84</v>
      </c>
      <c r="C44" s="7">
        <v>3.2</v>
      </c>
      <c r="D44" s="28">
        <v>175</v>
      </c>
      <c r="E44" s="15">
        <f t="shared" si="2"/>
        <v>0.56000000000000005</v>
      </c>
    </row>
    <row r="45" spans="1:5" x14ac:dyDescent="0.2">
      <c r="A45" s="8"/>
      <c r="B45" s="7" t="s">
        <v>3</v>
      </c>
      <c r="C45" s="7">
        <v>1</v>
      </c>
      <c r="D45" s="28">
        <v>16</v>
      </c>
      <c r="E45" s="15">
        <f t="shared" si="2"/>
        <v>1.6E-2</v>
      </c>
    </row>
    <row r="46" spans="1:5" x14ac:dyDescent="0.2">
      <c r="A46" s="8"/>
      <c r="B46" s="7" t="s">
        <v>12</v>
      </c>
      <c r="C46" s="7">
        <v>4</v>
      </c>
      <c r="D46" s="28">
        <v>40</v>
      </c>
      <c r="E46" s="15">
        <f t="shared" si="2"/>
        <v>0.16</v>
      </c>
    </row>
    <row r="47" spans="1:5" x14ac:dyDescent="0.2">
      <c r="A47" s="42" t="s">
        <v>47</v>
      </c>
      <c r="B47" s="28" t="s">
        <v>35</v>
      </c>
      <c r="C47" s="28">
        <v>51</v>
      </c>
      <c r="D47" s="26">
        <v>60</v>
      </c>
      <c r="E47" s="15">
        <f t="shared" si="2"/>
        <v>3.06</v>
      </c>
    </row>
    <row r="48" spans="1:5" x14ac:dyDescent="0.2">
      <c r="A48" s="36"/>
      <c r="B48" s="28" t="s">
        <v>3</v>
      </c>
      <c r="C48" s="28">
        <v>3</v>
      </c>
      <c r="D48" s="26">
        <v>16</v>
      </c>
      <c r="E48" s="15">
        <f t="shared" si="2"/>
        <v>4.8000000000000001E-2</v>
      </c>
    </row>
    <row r="49" spans="1:5" x14ac:dyDescent="0.2">
      <c r="A49" s="36"/>
      <c r="B49" s="26" t="s">
        <v>20</v>
      </c>
      <c r="C49" s="28">
        <v>5</v>
      </c>
      <c r="D49" s="26">
        <v>900</v>
      </c>
      <c r="E49" s="15">
        <f t="shared" si="2"/>
        <v>4.5</v>
      </c>
    </row>
    <row r="50" spans="1:5" x14ac:dyDescent="0.2">
      <c r="A50" s="56" t="s">
        <v>11</v>
      </c>
      <c r="B50" s="19" t="s">
        <v>102</v>
      </c>
      <c r="C50" s="7">
        <v>1</v>
      </c>
      <c r="D50" s="6">
        <v>688</v>
      </c>
      <c r="E50" s="52">
        <v>6.88</v>
      </c>
    </row>
    <row r="51" spans="1:5" x14ac:dyDescent="0.2">
      <c r="A51" s="16"/>
      <c r="B51" s="31" t="s">
        <v>2</v>
      </c>
      <c r="C51" s="33">
        <v>15</v>
      </c>
      <c r="D51" s="33">
        <v>80</v>
      </c>
      <c r="E51" s="17">
        <f>C51*D51/1000</f>
        <v>1.2</v>
      </c>
    </row>
    <row r="52" spans="1:5" x14ac:dyDescent="0.2">
      <c r="A52" s="42" t="s">
        <v>56</v>
      </c>
      <c r="B52" s="34" t="s">
        <v>15</v>
      </c>
      <c r="C52" s="34">
        <v>30</v>
      </c>
      <c r="D52" s="26">
        <v>78</v>
      </c>
      <c r="E52" s="10">
        <f>D52/1000*C52</f>
        <v>2.34</v>
      </c>
    </row>
    <row r="53" spans="1:5" x14ac:dyDescent="0.2">
      <c r="A53" s="42" t="s">
        <v>107</v>
      </c>
      <c r="B53" s="34" t="s">
        <v>15</v>
      </c>
      <c r="C53" s="34">
        <v>20</v>
      </c>
      <c r="D53" s="34">
        <v>76</v>
      </c>
      <c r="E53" s="10">
        <f>D53/1000*C53</f>
        <v>1.52</v>
      </c>
    </row>
    <row r="54" spans="1:5" x14ac:dyDescent="0.2">
      <c r="A54" s="53"/>
      <c r="B54" s="54" t="s">
        <v>105</v>
      </c>
      <c r="C54" s="54"/>
      <c r="D54" s="55"/>
      <c r="E54" s="55">
        <f>SUM(E41:E53)</f>
        <v>65.024000000000001</v>
      </c>
    </row>
    <row r="55" spans="1:5" x14ac:dyDescent="0.2">
      <c r="A55" s="95" t="s">
        <v>109</v>
      </c>
      <c r="B55" s="96"/>
      <c r="C55" s="96"/>
      <c r="D55" s="96"/>
      <c r="E55" s="96"/>
    </row>
    <row r="56" spans="1:5" x14ac:dyDescent="0.2">
      <c r="A56" s="100" t="s">
        <v>58</v>
      </c>
      <c r="B56" s="34" t="s">
        <v>5</v>
      </c>
      <c r="C56" s="34">
        <v>65</v>
      </c>
      <c r="D56" s="26">
        <v>35</v>
      </c>
      <c r="E56" s="10">
        <f t="shared" ref="E56:E65" si="3">C56*D56/1000</f>
        <v>2.2749999999999999</v>
      </c>
    </row>
    <row r="57" spans="1:5" ht="25.5" x14ac:dyDescent="0.2">
      <c r="A57" s="101"/>
      <c r="B57" s="34" t="s">
        <v>6</v>
      </c>
      <c r="C57" s="34">
        <v>6</v>
      </c>
      <c r="D57" s="26">
        <v>140</v>
      </c>
      <c r="E57" s="10">
        <f t="shared" si="3"/>
        <v>0.84</v>
      </c>
    </row>
    <row r="58" spans="1:5" x14ac:dyDescent="0.2">
      <c r="A58" s="101"/>
      <c r="B58" s="34" t="s">
        <v>59</v>
      </c>
      <c r="C58" s="34">
        <v>6</v>
      </c>
      <c r="D58" s="26">
        <v>80</v>
      </c>
      <c r="E58" s="10">
        <f t="shared" si="3"/>
        <v>0.48</v>
      </c>
    </row>
    <row r="59" spans="1:5" ht="38.25" x14ac:dyDescent="0.2">
      <c r="A59" s="43" t="s">
        <v>60</v>
      </c>
      <c r="B59" s="7" t="s">
        <v>62</v>
      </c>
      <c r="C59" s="7">
        <v>100</v>
      </c>
      <c r="D59" s="28">
        <v>325</v>
      </c>
      <c r="E59" s="10">
        <f t="shared" si="3"/>
        <v>32.5</v>
      </c>
    </row>
    <row r="60" spans="1:5" x14ac:dyDescent="0.2">
      <c r="A60" s="42" t="s">
        <v>63</v>
      </c>
      <c r="B60" s="28" t="s">
        <v>16</v>
      </c>
      <c r="C60" s="28">
        <v>170</v>
      </c>
      <c r="D60" s="26">
        <v>25</v>
      </c>
      <c r="E60" s="10">
        <f t="shared" si="3"/>
        <v>4.25</v>
      </c>
    </row>
    <row r="61" spans="1:5" x14ac:dyDescent="0.2">
      <c r="A61" s="36"/>
      <c r="B61" s="28" t="s">
        <v>64</v>
      </c>
      <c r="C61" s="28">
        <v>24</v>
      </c>
      <c r="D61" s="26">
        <v>83</v>
      </c>
      <c r="E61" s="10">
        <f t="shared" si="3"/>
        <v>1.992</v>
      </c>
    </row>
    <row r="62" spans="1:5" x14ac:dyDescent="0.2">
      <c r="A62" s="36"/>
      <c r="B62" s="26" t="s">
        <v>20</v>
      </c>
      <c r="C62" s="28">
        <v>5.2</v>
      </c>
      <c r="D62" s="26">
        <v>900</v>
      </c>
      <c r="E62" s="10">
        <f t="shared" si="3"/>
        <v>4.68</v>
      </c>
    </row>
    <row r="63" spans="1:5" x14ac:dyDescent="0.2">
      <c r="A63" s="36"/>
      <c r="B63" s="28" t="s">
        <v>3</v>
      </c>
      <c r="C63" s="28">
        <v>1</v>
      </c>
      <c r="D63" s="28">
        <v>16</v>
      </c>
      <c r="E63" s="10">
        <f t="shared" si="3"/>
        <v>1.6E-2</v>
      </c>
    </row>
    <row r="64" spans="1:5" x14ac:dyDescent="0.2">
      <c r="A64" s="99" t="s">
        <v>11</v>
      </c>
      <c r="B64" s="34" t="s">
        <v>10</v>
      </c>
      <c r="C64" s="34">
        <v>1</v>
      </c>
      <c r="D64" s="26">
        <v>688</v>
      </c>
      <c r="E64" s="10">
        <f t="shared" si="3"/>
        <v>0.68799999999999994</v>
      </c>
    </row>
    <row r="65" spans="1:5" x14ac:dyDescent="0.2">
      <c r="A65" s="99"/>
      <c r="B65" s="34" t="s">
        <v>2</v>
      </c>
      <c r="C65" s="34">
        <v>15</v>
      </c>
      <c r="D65" s="26">
        <v>80</v>
      </c>
      <c r="E65" s="10">
        <f t="shared" si="3"/>
        <v>1.2</v>
      </c>
    </row>
    <row r="66" spans="1:5" x14ac:dyDescent="0.2">
      <c r="A66" s="42" t="s">
        <v>56</v>
      </c>
      <c r="B66" s="34" t="s">
        <v>15</v>
      </c>
      <c r="C66" s="34">
        <v>30</v>
      </c>
      <c r="D66" s="26">
        <v>78</v>
      </c>
      <c r="E66" s="10">
        <f>D66/1000*C66</f>
        <v>2.34</v>
      </c>
    </row>
    <row r="67" spans="1:5" x14ac:dyDescent="0.2">
      <c r="A67" s="42" t="s">
        <v>107</v>
      </c>
      <c r="B67" s="34" t="s">
        <v>15</v>
      </c>
      <c r="C67" s="34">
        <v>20</v>
      </c>
      <c r="D67" s="34">
        <v>76</v>
      </c>
      <c r="E67" s="10">
        <f>D67/1000*C67</f>
        <v>1.52</v>
      </c>
    </row>
    <row r="68" spans="1:5" x14ac:dyDescent="0.2">
      <c r="A68" s="45"/>
      <c r="B68" s="49" t="s">
        <v>105</v>
      </c>
      <c r="C68" s="46"/>
      <c r="D68" s="47"/>
      <c r="E68" s="48">
        <f>SUM(E56:E67)</f>
        <v>52.780999999999999</v>
      </c>
    </row>
    <row r="69" spans="1:5" x14ac:dyDescent="0.2">
      <c r="A69" s="95" t="s">
        <v>110</v>
      </c>
      <c r="B69" s="96"/>
      <c r="C69" s="96"/>
      <c r="D69" s="96"/>
      <c r="E69" s="96"/>
    </row>
    <row r="70" spans="1:5" x14ac:dyDescent="0.2">
      <c r="A70" s="42" t="s">
        <v>52</v>
      </c>
      <c r="B70" s="34" t="s">
        <v>18</v>
      </c>
      <c r="C70" s="28">
        <v>100</v>
      </c>
      <c r="D70" s="15">
        <v>100</v>
      </c>
      <c r="E70" s="15">
        <f t="shared" ref="E70:E80" si="4">C70*D70/1000</f>
        <v>10</v>
      </c>
    </row>
    <row r="71" spans="1:5" x14ac:dyDescent="0.2">
      <c r="A71" s="104" t="s">
        <v>65</v>
      </c>
      <c r="B71" s="34" t="s">
        <v>99</v>
      </c>
      <c r="C71" s="28">
        <v>90</v>
      </c>
      <c r="D71" s="15">
        <v>360</v>
      </c>
      <c r="E71" s="15">
        <f t="shared" si="4"/>
        <v>32.4</v>
      </c>
    </row>
    <row r="72" spans="1:5" x14ac:dyDescent="0.2">
      <c r="A72" s="105"/>
      <c r="B72" s="34" t="s">
        <v>22</v>
      </c>
      <c r="C72" s="28">
        <v>8</v>
      </c>
      <c r="D72" s="27">
        <v>100</v>
      </c>
      <c r="E72" s="15">
        <f t="shared" si="4"/>
        <v>0.8</v>
      </c>
    </row>
    <row r="73" spans="1:5" x14ac:dyDescent="0.2">
      <c r="A73" s="105"/>
      <c r="B73" s="5" t="s">
        <v>67</v>
      </c>
      <c r="C73" s="5">
        <v>2</v>
      </c>
      <c r="D73" s="57">
        <v>900</v>
      </c>
      <c r="E73" s="15">
        <f t="shared" si="4"/>
        <v>1.8</v>
      </c>
    </row>
    <row r="74" spans="1:5" ht="15" customHeight="1" x14ac:dyDescent="0.2">
      <c r="A74" s="106"/>
      <c r="B74" s="34" t="s">
        <v>6</v>
      </c>
      <c r="C74" s="28">
        <v>5</v>
      </c>
      <c r="D74" s="25">
        <v>140</v>
      </c>
      <c r="E74" s="15">
        <f t="shared" si="4"/>
        <v>0.7</v>
      </c>
    </row>
    <row r="75" spans="1:5" x14ac:dyDescent="0.2">
      <c r="A75" s="24" t="s">
        <v>68</v>
      </c>
      <c r="B75" s="34" t="s">
        <v>26</v>
      </c>
      <c r="C75" s="28">
        <v>55</v>
      </c>
      <c r="D75" s="25">
        <v>90</v>
      </c>
      <c r="E75" s="15">
        <f t="shared" si="4"/>
        <v>4.95</v>
      </c>
    </row>
    <row r="76" spans="1:5" x14ac:dyDescent="0.2">
      <c r="A76" s="36"/>
      <c r="B76" s="34" t="s">
        <v>40</v>
      </c>
      <c r="C76" s="28">
        <v>7</v>
      </c>
      <c r="D76" s="25">
        <v>900</v>
      </c>
      <c r="E76" s="15">
        <f t="shared" si="4"/>
        <v>6.3</v>
      </c>
    </row>
    <row r="77" spans="1:5" x14ac:dyDescent="0.2">
      <c r="A77" s="36"/>
      <c r="B77" s="34" t="s">
        <v>3</v>
      </c>
      <c r="C77" s="28">
        <v>1</v>
      </c>
      <c r="D77" s="25">
        <v>16</v>
      </c>
      <c r="E77" s="15">
        <f t="shared" si="4"/>
        <v>1.6E-2</v>
      </c>
    </row>
    <row r="78" spans="1:5" x14ac:dyDescent="0.2">
      <c r="A78" s="107" t="s">
        <v>69</v>
      </c>
      <c r="B78" s="34" t="s">
        <v>57</v>
      </c>
      <c r="C78" s="34">
        <v>1</v>
      </c>
      <c r="D78" s="25">
        <v>688</v>
      </c>
      <c r="E78" s="15">
        <f t="shared" si="4"/>
        <v>0.68799999999999994</v>
      </c>
    </row>
    <row r="79" spans="1:5" x14ac:dyDescent="0.2">
      <c r="A79" s="107"/>
      <c r="B79" s="34" t="s">
        <v>70</v>
      </c>
      <c r="C79" s="34">
        <v>8</v>
      </c>
      <c r="D79" s="25">
        <v>170</v>
      </c>
      <c r="E79" s="15">
        <f t="shared" si="4"/>
        <v>1.36</v>
      </c>
    </row>
    <row r="80" spans="1:5" x14ac:dyDescent="0.2">
      <c r="A80" s="107"/>
      <c r="B80" s="34" t="s">
        <v>2</v>
      </c>
      <c r="C80" s="34">
        <v>15</v>
      </c>
      <c r="D80" s="25">
        <v>80</v>
      </c>
      <c r="E80" s="15">
        <f t="shared" si="4"/>
        <v>1.2</v>
      </c>
    </row>
    <row r="81" spans="1:5" x14ac:dyDescent="0.2">
      <c r="A81" s="42" t="s">
        <v>56</v>
      </c>
      <c r="B81" s="34" t="s">
        <v>15</v>
      </c>
      <c r="C81" s="34">
        <v>30</v>
      </c>
      <c r="D81" s="26">
        <v>78</v>
      </c>
      <c r="E81" s="10">
        <f>D81/1000*C81</f>
        <v>2.34</v>
      </c>
    </row>
    <row r="82" spans="1:5" x14ac:dyDescent="0.2">
      <c r="A82" s="42" t="s">
        <v>107</v>
      </c>
      <c r="B82" s="34" t="s">
        <v>15</v>
      </c>
      <c r="C82" s="34">
        <v>20</v>
      </c>
      <c r="D82" s="34">
        <v>76</v>
      </c>
      <c r="E82" s="10">
        <f>D82/1000*C82</f>
        <v>1.52</v>
      </c>
    </row>
    <row r="83" spans="1:5" x14ac:dyDescent="0.2">
      <c r="A83" s="45"/>
      <c r="B83" s="61" t="s">
        <v>105</v>
      </c>
      <c r="C83" s="58"/>
      <c r="D83" s="59"/>
      <c r="E83" s="60">
        <f>SUM(E70:E82)</f>
        <v>64.073999999999998</v>
      </c>
    </row>
    <row r="84" spans="1:5" x14ac:dyDescent="0.2">
      <c r="A84" s="95" t="s">
        <v>111</v>
      </c>
      <c r="B84" s="96"/>
      <c r="C84" s="96"/>
      <c r="D84" s="96"/>
      <c r="E84" s="96"/>
    </row>
    <row r="85" spans="1:5" ht="15" x14ac:dyDescent="0.25">
      <c r="A85" s="70" t="s">
        <v>52</v>
      </c>
      <c r="B85" s="63" t="s">
        <v>71</v>
      </c>
      <c r="C85" s="64">
        <v>100</v>
      </c>
      <c r="D85" s="65">
        <v>150</v>
      </c>
      <c r="E85" s="66">
        <f t="shared" ref="E85:E97" si="5">D85*C85/1000</f>
        <v>15</v>
      </c>
    </row>
    <row r="86" spans="1:5" ht="15" x14ac:dyDescent="0.25">
      <c r="A86" s="108" t="s">
        <v>72</v>
      </c>
      <c r="B86" s="63" t="s">
        <v>21</v>
      </c>
      <c r="C86" s="64">
        <v>83</v>
      </c>
      <c r="D86" s="65">
        <v>500</v>
      </c>
      <c r="E86" s="66">
        <f t="shared" si="5"/>
        <v>41.5</v>
      </c>
    </row>
    <row r="87" spans="1:5" ht="15" x14ac:dyDescent="0.25">
      <c r="A87" s="109"/>
      <c r="B87" s="63" t="s">
        <v>5</v>
      </c>
      <c r="C87" s="64">
        <v>5</v>
      </c>
      <c r="D87" s="65">
        <v>35</v>
      </c>
      <c r="E87" s="66">
        <f t="shared" si="5"/>
        <v>0.17499999999999999</v>
      </c>
    </row>
    <row r="88" spans="1:5" ht="15" x14ac:dyDescent="0.25">
      <c r="A88" s="109"/>
      <c r="B88" s="63" t="s">
        <v>9</v>
      </c>
      <c r="C88" s="64">
        <v>5</v>
      </c>
      <c r="D88" s="65">
        <v>30</v>
      </c>
      <c r="E88" s="66">
        <f t="shared" si="5"/>
        <v>0.15</v>
      </c>
    </row>
    <row r="89" spans="1:5" ht="15" x14ac:dyDescent="0.25">
      <c r="A89" s="109"/>
      <c r="B89" s="63" t="s">
        <v>73</v>
      </c>
      <c r="C89" s="64">
        <v>5</v>
      </c>
      <c r="D89" s="65">
        <v>140</v>
      </c>
      <c r="E89" s="66">
        <f t="shared" si="5"/>
        <v>0.7</v>
      </c>
    </row>
    <row r="90" spans="1:5" ht="15" x14ac:dyDescent="0.25">
      <c r="A90" s="109"/>
      <c r="B90" s="63" t="s">
        <v>74</v>
      </c>
      <c r="C90" s="64">
        <v>7</v>
      </c>
      <c r="D90" s="65">
        <v>175</v>
      </c>
      <c r="E90" s="66">
        <f t="shared" si="5"/>
        <v>1.2250000000000001</v>
      </c>
    </row>
    <row r="91" spans="1:5" ht="15" x14ac:dyDescent="0.25">
      <c r="A91" s="109"/>
      <c r="B91" s="63" t="s">
        <v>75</v>
      </c>
      <c r="C91" s="64">
        <v>2</v>
      </c>
      <c r="D91" s="65">
        <v>40</v>
      </c>
      <c r="E91" s="66">
        <f t="shared" si="5"/>
        <v>0.08</v>
      </c>
    </row>
    <row r="92" spans="1:5" ht="15" x14ac:dyDescent="0.25">
      <c r="A92" s="110"/>
      <c r="B92" s="63" t="s">
        <v>27</v>
      </c>
      <c r="C92" s="64">
        <v>1</v>
      </c>
      <c r="D92" s="65">
        <v>16</v>
      </c>
      <c r="E92" s="66">
        <f t="shared" si="5"/>
        <v>1.6E-2</v>
      </c>
    </row>
    <row r="93" spans="1:5" ht="30" x14ac:dyDescent="0.25">
      <c r="A93" s="108" t="s">
        <v>47</v>
      </c>
      <c r="B93" s="63" t="s">
        <v>76</v>
      </c>
      <c r="C93" s="64">
        <v>53</v>
      </c>
      <c r="D93" s="65">
        <v>60</v>
      </c>
      <c r="E93" s="66">
        <f t="shared" si="5"/>
        <v>3.18</v>
      </c>
    </row>
    <row r="94" spans="1:5" ht="15" x14ac:dyDescent="0.25">
      <c r="A94" s="109"/>
      <c r="B94" s="63" t="s">
        <v>4</v>
      </c>
      <c r="C94" s="64">
        <v>5</v>
      </c>
      <c r="D94" s="65">
        <v>900</v>
      </c>
      <c r="E94" s="66">
        <f t="shared" si="5"/>
        <v>4.5</v>
      </c>
    </row>
    <row r="95" spans="1:5" ht="15" x14ac:dyDescent="0.25">
      <c r="A95" s="110"/>
      <c r="B95" s="63" t="s">
        <v>27</v>
      </c>
      <c r="C95" s="64">
        <v>1</v>
      </c>
      <c r="D95" s="65">
        <v>16</v>
      </c>
      <c r="E95" s="66">
        <f t="shared" si="5"/>
        <v>1.6E-2</v>
      </c>
    </row>
    <row r="96" spans="1:5" x14ac:dyDescent="0.2">
      <c r="A96" s="42" t="s">
        <v>11</v>
      </c>
      <c r="B96" s="34" t="s">
        <v>10</v>
      </c>
      <c r="C96" s="34">
        <v>1</v>
      </c>
      <c r="D96" s="26">
        <v>688</v>
      </c>
      <c r="E96" s="66">
        <f t="shared" si="5"/>
        <v>0.68799999999999994</v>
      </c>
    </row>
    <row r="97" spans="1:5" x14ac:dyDescent="0.2">
      <c r="A97" s="36"/>
      <c r="B97" s="34" t="s">
        <v>2</v>
      </c>
      <c r="C97" s="34">
        <v>15</v>
      </c>
      <c r="D97" s="26">
        <v>80</v>
      </c>
      <c r="E97" s="66">
        <f t="shared" si="5"/>
        <v>1.2</v>
      </c>
    </row>
    <row r="98" spans="1:5" x14ac:dyDescent="0.2">
      <c r="A98" s="42" t="s">
        <v>56</v>
      </c>
      <c r="B98" s="34" t="s">
        <v>15</v>
      </c>
      <c r="C98" s="34">
        <v>30</v>
      </c>
      <c r="D98" s="26">
        <v>78</v>
      </c>
      <c r="E98" s="10">
        <f>D98/1000*C98</f>
        <v>2.34</v>
      </c>
    </row>
    <row r="99" spans="1:5" x14ac:dyDescent="0.2">
      <c r="A99" s="42" t="s">
        <v>107</v>
      </c>
      <c r="B99" s="34" t="s">
        <v>15</v>
      </c>
      <c r="C99" s="34">
        <v>20</v>
      </c>
      <c r="D99" s="34">
        <v>76</v>
      </c>
      <c r="E99" s="10">
        <f>D99/1000*C99</f>
        <v>1.52</v>
      </c>
    </row>
    <row r="100" spans="1:5" x14ac:dyDescent="0.2">
      <c r="A100" s="67"/>
      <c r="B100" s="61" t="s">
        <v>105</v>
      </c>
      <c r="C100" s="67"/>
      <c r="D100" s="68"/>
      <c r="E100" s="69">
        <f>SUM(E85:E99)</f>
        <v>72.290000000000006</v>
      </c>
    </row>
  </sheetData>
  <mergeCells count="18">
    <mergeCell ref="A71:A74"/>
    <mergeCell ref="A78:A80"/>
    <mergeCell ref="A86:A92"/>
    <mergeCell ref="A93:A95"/>
    <mergeCell ref="A84:E84"/>
    <mergeCell ref="A55:E55"/>
    <mergeCell ref="A56:A58"/>
    <mergeCell ref="A64:A65"/>
    <mergeCell ref="A69:E69"/>
    <mergeCell ref="A34:A35"/>
    <mergeCell ref="A24:E24"/>
    <mergeCell ref="A40:E40"/>
    <mergeCell ref="A41:A42"/>
    <mergeCell ref="B1:B2"/>
    <mergeCell ref="C1:C2"/>
    <mergeCell ref="D1:E1"/>
    <mergeCell ref="A19:A20"/>
    <mergeCell ref="A3:E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opLeftCell="A67" workbookViewId="0">
      <selection activeCell="G88" sqref="G1:G88"/>
    </sheetView>
  </sheetViews>
  <sheetFormatPr defaultRowHeight="12.75" x14ac:dyDescent="0.2"/>
  <cols>
    <col min="1" max="1" width="17.85546875" customWidth="1"/>
    <col min="2" max="2" width="18.42578125" customWidth="1"/>
    <col min="3" max="3" width="7" customWidth="1"/>
  </cols>
  <sheetData>
    <row r="1" spans="1:5" x14ac:dyDescent="0.2">
      <c r="A1" s="36" t="s">
        <v>112</v>
      </c>
      <c r="B1" s="98" t="s">
        <v>0</v>
      </c>
      <c r="C1" s="98" t="s">
        <v>1</v>
      </c>
      <c r="D1" s="98"/>
      <c r="E1" s="98"/>
    </row>
    <row r="2" spans="1:5" x14ac:dyDescent="0.2">
      <c r="A2" s="36"/>
      <c r="B2" s="98"/>
      <c r="C2" s="98"/>
      <c r="D2" s="26" t="s">
        <v>19</v>
      </c>
      <c r="E2" s="28" t="s">
        <v>28</v>
      </c>
    </row>
    <row r="3" spans="1:5" x14ac:dyDescent="0.2">
      <c r="A3" s="95" t="s">
        <v>100</v>
      </c>
      <c r="B3" s="96"/>
      <c r="C3" s="96"/>
      <c r="D3" s="96"/>
      <c r="E3" s="96"/>
    </row>
    <row r="4" spans="1:5" x14ac:dyDescent="0.2">
      <c r="A4" s="111" t="s">
        <v>77</v>
      </c>
      <c r="B4" s="34" t="s">
        <v>113</v>
      </c>
      <c r="C4" s="34">
        <v>102</v>
      </c>
      <c r="D4" s="26">
        <v>380</v>
      </c>
      <c r="E4" s="10">
        <f t="shared" ref="E4:E10" si="0">C4*D4/1000</f>
        <v>38.76</v>
      </c>
    </row>
    <row r="5" spans="1:5" x14ac:dyDescent="0.2">
      <c r="A5" s="113"/>
      <c r="B5" s="34" t="s">
        <v>78</v>
      </c>
      <c r="C5" s="34">
        <v>54</v>
      </c>
      <c r="D5" s="26">
        <v>100</v>
      </c>
      <c r="E5" s="10">
        <f t="shared" si="0"/>
        <v>5.4</v>
      </c>
    </row>
    <row r="6" spans="1:5" x14ac:dyDescent="0.2">
      <c r="A6" s="111" t="s">
        <v>7</v>
      </c>
      <c r="B6" s="34" t="s">
        <v>79</v>
      </c>
      <c r="C6" s="34">
        <v>5</v>
      </c>
      <c r="D6" s="26">
        <v>900</v>
      </c>
      <c r="E6" s="10">
        <f t="shared" si="0"/>
        <v>4.5</v>
      </c>
    </row>
    <row r="7" spans="1:5" x14ac:dyDescent="0.2">
      <c r="A7" s="112"/>
      <c r="B7" s="34" t="s">
        <v>36</v>
      </c>
      <c r="C7" s="13">
        <v>1</v>
      </c>
      <c r="D7" s="26">
        <v>16</v>
      </c>
      <c r="E7" s="10">
        <f t="shared" si="0"/>
        <v>1.6E-2</v>
      </c>
    </row>
    <row r="8" spans="1:5" x14ac:dyDescent="0.2">
      <c r="A8" s="74" t="s">
        <v>80</v>
      </c>
      <c r="B8" s="34" t="s">
        <v>81</v>
      </c>
      <c r="C8" s="34">
        <v>4</v>
      </c>
      <c r="D8" s="26">
        <v>271</v>
      </c>
      <c r="E8" s="10">
        <f t="shared" si="0"/>
        <v>1.0840000000000001</v>
      </c>
    </row>
    <row r="9" spans="1:5" x14ac:dyDescent="0.2">
      <c r="A9" s="29"/>
      <c r="B9" s="34" t="s">
        <v>2</v>
      </c>
      <c r="C9" s="34">
        <v>15</v>
      </c>
      <c r="D9" s="26">
        <v>80</v>
      </c>
      <c r="E9" s="10">
        <f t="shared" si="0"/>
        <v>1.2</v>
      </c>
    </row>
    <row r="10" spans="1:5" x14ac:dyDescent="0.2">
      <c r="A10" s="30"/>
      <c r="B10" s="34" t="s">
        <v>14</v>
      </c>
      <c r="C10" s="34">
        <v>100</v>
      </c>
      <c r="D10" s="26">
        <v>83</v>
      </c>
      <c r="E10" s="10">
        <f t="shared" si="0"/>
        <v>8.3000000000000007</v>
      </c>
    </row>
    <row r="11" spans="1:5" ht="12.75" customHeight="1" x14ac:dyDescent="0.2">
      <c r="A11" s="42" t="s">
        <v>56</v>
      </c>
      <c r="B11" s="34" t="s">
        <v>15</v>
      </c>
      <c r="C11" s="34">
        <v>30</v>
      </c>
      <c r="D11" s="26">
        <v>78</v>
      </c>
      <c r="E11" s="10">
        <f>D11/1000*C11</f>
        <v>2.34</v>
      </c>
    </row>
    <row r="12" spans="1:5" ht="16.5" customHeight="1" x14ac:dyDescent="0.2">
      <c r="A12" s="42" t="s">
        <v>107</v>
      </c>
      <c r="B12" s="34" t="s">
        <v>15</v>
      </c>
      <c r="C12" s="34">
        <v>20</v>
      </c>
      <c r="D12" s="34">
        <v>76</v>
      </c>
      <c r="E12" s="10">
        <f>D12/1000*C12</f>
        <v>1.52</v>
      </c>
    </row>
    <row r="13" spans="1:5" x14ac:dyDescent="0.2">
      <c r="A13" s="71"/>
      <c r="B13" s="61" t="s">
        <v>105</v>
      </c>
      <c r="C13" s="72"/>
      <c r="D13" s="73"/>
      <c r="E13" s="60">
        <f>SUM(E4:E12)</f>
        <v>63.120000000000012</v>
      </c>
    </row>
    <row r="14" spans="1:5" x14ac:dyDescent="0.2">
      <c r="A14" s="95" t="s">
        <v>104</v>
      </c>
      <c r="B14" s="96"/>
      <c r="C14" s="96"/>
      <c r="D14" s="96"/>
      <c r="E14" s="96"/>
    </row>
    <row r="15" spans="1:5" x14ac:dyDescent="0.2">
      <c r="A15" s="76" t="s">
        <v>82</v>
      </c>
      <c r="B15" s="34" t="s">
        <v>66</v>
      </c>
      <c r="C15" s="28">
        <v>90</v>
      </c>
      <c r="D15" s="26">
        <v>270</v>
      </c>
      <c r="E15" s="10">
        <f>C15*D15/1000</f>
        <v>24.3</v>
      </c>
    </row>
    <row r="16" spans="1:5" x14ac:dyDescent="0.2">
      <c r="A16" s="20"/>
      <c r="B16" s="34" t="s">
        <v>83</v>
      </c>
      <c r="C16" s="28">
        <v>7</v>
      </c>
      <c r="D16" s="26">
        <v>140</v>
      </c>
      <c r="E16" s="10">
        <f>C16*D16/1000</f>
        <v>0.98</v>
      </c>
    </row>
    <row r="17" spans="1:5" x14ac:dyDescent="0.2">
      <c r="A17" s="20"/>
      <c r="B17" s="34" t="s">
        <v>31</v>
      </c>
      <c r="C17" s="28">
        <v>10</v>
      </c>
      <c r="D17" s="26">
        <v>30</v>
      </c>
      <c r="E17" s="10">
        <f t="shared" ref="E17:E18" si="1">C17*D17/1000</f>
        <v>0.3</v>
      </c>
    </row>
    <row r="18" spans="1:5" x14ac:dyDescent="0.2">
      <c r="A18" s="20"/>
      <c r="B18" s="34" t="s">
        <v>32</v>
      </c>
      <c r="C18" s="28">
        <v>15</v>
      </c>
      <c r="D18" s="26">
        <v>35</v>
      </c>
      <c r="E18" s="10">
        <f t="shared" si="1"/>
        <v>0.52500000000000002</v>
      </c>
    </row>
    <row r="19" spans="1:5" x14ac:dyDescent="0.2">
      <c r="A19" s="20"/>
      <c r="B19" s="34" t="s">
        <v>84</v>
      </c>
      <c r="C19" s="28">
        <v>5</v>
      </c>
      <c r="D19" s="26">
        <v>175</v>
      </c>
      <c r="E19" s="10">
        <f t="shared" ref="E19:E24" si="2">C19*D19/1000</f>
        <v>0.875</v>
      </c>
    </row>
    <row r="20" spans="1:5" x14ac:dyDescent="0.2">
      <c r="A20" s="20"/>
      <c r="B20" s="34" t="s">
        <v>26</v>
      </c>
      <c r="C20" s="28">
        <v>35</v>
      </c>
      <c r="D20" s="26">
        <v>90</v>
      </c>
      <c r="E20" s="10">
        <f t="shared" si="2"/>
        <v>3.15</v>
      </c>
    </row>
    <row r="21" spans="1:5" x14ac:dyDescent="0.2">
      <c r="A21" s="21"/>
      <c r="B21" s="34" t="s">
        <v>27</v>
      </c>
      <c r="C21" s="28">
        <v>1</v>
      </c>
      <c r="D21" s="10">
        <v>16</v>
      </c>
      <c r="E21" s="10">
        <f t="shared" si="2"/>
        <v>1.6E-2</v>
      </c>
    </row>
    <row r="22" spans="1:5" x14ac:dyDescent="0.2">
      <c r="A22" s="107" t="s">
        <v>85</v>
      </c>
      <c r="B22" s="34" t="s">
        <v>102</v>
      </c>
      <c r="C22" s="34">
        <v>1</v>
      </c>
      <c r="D22" s="26">
        <v>688</v>
      </c>
      <c r="E22" s="10">
        <f t="shared" si="2"/>
        <v>0.68799999999999994</v>
      </c>
    </row>
    <row r="23" spans="1:5" x14ac:dyDescent="0.2">
      <c r="A23" s="107"/>
      <c r="B23" s="34" t="s">
        <v>70</v>
      </c>
      <c r="C23" s="34">
        <v>8</v>
      </c>
      <c r="D23" s="26">
        <v>170</v>
      </c>
      <c r="E23" s="10">
        <f t="shared" si="2"/>
        <v>1.36</v>
      </c>
    </row>
    <row r="24" spans="1:5" x14ac:dyDescent="0.2">
      <c r="A24" s="107"/>
      <c r="B24" s="34" t="s">
        <v>2</v>
      </c>
      <c r="C24" s="34">
        <v>15</v>
      </c>
      <c r="D24" s="26">
        <v>80</v>
      </c>
      <c r="E24" s="10">
        <f t="shared" si="2"/>
        <v>1.2</v>
      </c>
    </row>
    <row r="25" spans="1:5" x14ac:dyDescent="0.2">
      <c r="A25" s="42" t="s">
        <v>56</v>
      </c>
      <c r="B25" s="34" t="s">
        <v>15</v>
      </c>
      <c r="C25" s="34">
        <v>30</v>
      </c>
      <c r="D25" s="26">
        <v>78</v>
      </c>
      <c r="E25" s="10">
        <f>D25/1000*C25</f>
        <v>2.34</v>
      </c>
    </row>
    <row r="26" spans="1:5" x14ac:dyDescent="0.2">
      <c r="A26" s="42" t="s">
        <v>107</v>
      </c>
      <c r="B26" s="34" t="s">
        <v>15</v>
      </c>
      <c r="C26" s="34">
        <v>20</v>
      </c>
      <c r="D26" s="34">
        <v>76</v>
      </c>
      <c r="E26" s="10">
        <f>D26/1000*C26</f>
        <v>1.52</v>
      </c>
    </row>
    <row r="27" spans="1:5" x14ac:dyDescent="0.2">
      <c r="A27" s="45"/>
      <c r="B27" s="61" t="s">
        <v>114</v>
      </c>
      <c r="C27" s="58"/>
      <c r="D27" s="75"/>
      <c r="E27" s="60">
        <f>SUM(E15:E26)</f>
        <v>37.253999999999998</v>
      </c>
    </row>
    <row r="28" spans="1:5" x14ac:dyDescent="0.2">
      <c r="A28" s="95" t="s">
        <v>108</v>
      </c>
      <c r="B28" s="96"/>
      <c r="C28" s="96"/>
      <c r="D28" s="96"/>
      <c r="E28" s="96"/>
    </row>
    <row r="29" spans="1:5" x14ac:dyDescent="0.2">
      <c r="A29" s="104" t="s">
        <v>86</v>
      </c>
      <c r="B29" s="26" t="s">
        <v>30</v>
      </c>
      <c r="C29" s="25">
        <v>60</v>
      </c>
      <c r="D29" s="25">
        <v>25</v>
      </c>
      <c r="E29" s="27">
        <f t="shared" ref="E29:E42" si="3">C29*D29/1000</f>
        <v>1.5</v>
      </c>
    </row>
    <row r="30" spans="1:5" x14ac:dyDescent="0.2">
      <c r="A30" s="114"/>
      <c r="B30" s="34" t="s">
        <v>5</v>
      </c>
      <c r="C30" s="27">
        <v>8</v>
      </c>
      <c r="D30" s="15">
        <v>25</v>
      </c>
      <c r="E30" s="27">
        <f t="shared" si="3"/>
        <v>0.2</v>
      </c>
    </row>
    <row r="31" spans="1:5" x14ac:dyDescent="0.2">
      <c r="A31" s="114"/>
      <c r="B31" s="34" t="s">
        <v>87</v>
      </c>
      <c r="C31" s="27">
        <v>3</v>
      </c>
      <c r="D31" s="15">
        <v>80</v>
      </c>
      <c r="E31" s="27">
        <f t="shared" si="3"/>
        <v>0.24</v>
      </c>
    </row>
    <row r="32" spans="1:5" x14ac:dyDescent="0.2">
      <c r="A32" s="114"/>
      <c r="B32" s="34" t="s">
        <v>27</v>
      </c>
      <c r="C32" s="27">
        <v>1</v>
      </c>
      <c r="D32" s="15">
        <v>16</v>
      </c>
      <c r="E32" s="27">
        <f t="shared" si="3"/>
        <v>1.6E-2</v>
      </c>
    </row>
    <row r="33" spans="1:5" x14ac:dyDescent="0.2">
      <c r="A33" s="114"/>
      <c r="B33" s="34" t="s">
        <v>6</v>
      </c>
      <c r="C33" s="27">
        <v>7</v>
      </c>
      <c r="D33" s="15">
        <v>140</v>
      </c>
      <c r="E33" s="27">
        <f t="shared" si="3"/>
        <v>0.98</v>
      </c>
    </row>
    <row r="34" spans="1:5" x14ac:dyDescent="0.2">
      <c r="A34" s="77" t="s">
        <v>61</v>
      </c>
      <c r="B34" s="9" t="s">
        <v>88</v>
      </c>
      <c r="C34" s="11">
        <v>102</v>
      </c>
      <c r="D34" s="27">
        <v>325</v>
      </c>
      <c r="E34" s="27">
        <f t="shared" si="3"/>
        <v>33.15</v>
      </c>
    </row>
    <row r="35" spans="1:5" x14ac:dyDescent="0.2">
      <c r="A35" s="35"/>
      <c r="B35" s="9" t="s">
        <v>3</v>
      </c>
      <c r="C35" s="11">
        <v>2</v>
      </c>
      <c r="D35" s="27">
        <v>16</v>
      </c>
      <c r="E35" s="27">
        <f t="shared" si="3"/>
        <v>3.2000000000000001E-2</v>
      </c>
    </row>
    <row r="36" spans="1:5" x14ac:dyDescent="0.2">
      <c r="A36" s="35"/>
      <c r="B36" s="9" t="s">
        <v>6</v>
      </c>
      <c r="C36" s="11">
        <v>2</v>
      </c>
      <c r="D36" s="25">
        <v>140</v>
      </c>
      <c r="E36" s="27">
        <f t="shared" si="3"/>
        <v>0.28000000000000003</v>
      </c>
    </row>
    <row r="37" spans="1:5" x14ac:dyDescent="0.2">
      <c r="A37" s="78" t="s">
        <v>37</v>
      </c>
      <c r="B37" s="28" t="s">
        <v>38</v>
      </c>
      <c r="C37" s="27">
        <v>170</v>
      </c>
      <c r="D37" s="25">
        <v>25</v>
      </c>
      <c r="E37" s="27">
        <f t="shared" si="3"/>
        <v>4.25</v>
      </c>
    </row>
    <row r="38" spans="1:5" x14ac:dyDescent="0.2">
      <c r="A38" s="14"/>
      <c r="B38" s="28" t="s">
        <v>39</v>
      </c>
      <c r="C38" s="27">
        <v>24</v>
      </c>
      <c r="D38" s="25">
        <v>83</v>
      </c>
      <c r="E38" s="27">
        <f t="shared" si="3"/>
        <v>1.992</v>
      </c>
    </row>
    <row r="39" spans="1:5" x14ac:dyDescent="0.2">
      <c r="A39" s="14"/>
      <c r="B39" s="28" t="s">
        <v>3</v>
      </c>
      <c r="C39" s="27">
        <v>1</v>
      </c>
      <c r="D39" s="25">
        <v>16</v>
      </c>
      <c r="E39" s="27">
        <f t="shared" si="3"/>
        <v>1.6E-2</v>
      </c>
    </row>
    <row r="40" spans="1:5" x14ac:dyDescent="0.2">
      <c r="A40" s="14"/>
      <c r="B40" s="26" t="s">
        <v>20</v>
      </c>
      <c r="C40" s="27">
        <v>5</v>
      </c>
      <c r="D40" s="25">
        <v>900</v>
      </c>
      <c r="E40" s="27">
        <f t="shared" si="3"/>
        <v>4.5</v>
      </c>
    </row>
    <row r="41" spans="1:5" x14ac:dyDescent="0.2">
      <c r="A41" s="78" t="s">
        <v>46</v>
      </c>
      <c r="B41" s="34" t="s">
        <v>102</v>
      </c>
      <c r="C41" s="32">
        <v>1</v>
      </c>
      <c r="D41" s="25">
        <v>688</v>
      </c>
      <c r="E41" s="27">
        <f t="shared" si="3"/>
        <v>0.68799999999999994</v>
      </c>
    </row>
    <row r="42" spans="1:5" x14ac:dyDescent="0.2">
      <c r="A42" s="14"/>
      <c r="B42" s="34" t="s">
        <v>2</v>
      </c>
      <c r="C42" s="32">
        <v>15</v>
      </c>
      <c r="D42" s="25">
        <v>80</v>
      </c>
      <c r="E42" s="27">
        <f t="shared" si="3"/>
        <v>1.2</v>
      </c>
    </row>
    <row r="43" spans="1:5" x14ac:dyDescent="0.2">
      <c r="A43" s="42" t="s">
        <v>56</v>
      </c>
      <c r="B43" s="34" t="s">
        <v>15</v>
      </c>
      <c r="C43" s="34">
        <v>30</v>
      </c>
      <c r="D43" s="26">
        <v>78</v>
      </c>
      <c r="E43" s="10">
        <f>D43/1000*C43</f>
        <v>2.34</v>
      </c>
    </row>
    <row r="44" spans="1:5" x14ac:dyDescent="0.2">
      <c r="A44" s="42" t="s">
        <v>107</v>
      </c>
      <c r="B44" s="34" t="s">
        <v>15</v>
      </c>
      <c r="C44" s="34">
        <v>20</v>
      </c>
      <c r="D44" s="34">
        <v>76</v>
      </c>
      <c r="E44" s="10">
        <f>D44/1000*C44</f>
        <v>1.52</v>
      </c>
    </row>
    <row r="45" spans="1:5" x14ac:dyDescent="0.2">
      <c r="A45" s="59"/>
      <c r="B45" s="61" t="s">
        <v>105</v>
      </c>
      <c r="C45" s="61"/>
      <c r="D45" s="69"/>
      <c r="E45" s="69">
        <f>SUM(E29:E44)</f>
        <v>52.904000000000003</v>
      </c>
    </row>
    <row r="46" spans="1:5" x14ac:dyDescent="0.2">
      <c r="A46" s="95" t="s">
        <v>109</v>
      </c>
      <c r="B46" s="96"/>
      <c r="C46" s="96"/>
      <c r="D46" s="96"/>
      <c r="E46" s="96"/>
    </row>
    <row r="47" spans="1:5" x14ac:dyDescent="0.2">
      <c r="A47" s="42" t="s">
        <v>58</v>
      </c>
      <c r="B47" s="34" t="s">
        <v>32</v>
      </c>
      <c r="C47" s="34">
        <v>65</v>
      </c>
      <c r="D47" s="28">
        <v>20</v>
      </c>
      <c r="E47" s="10">
        <f t="shared" ref="E47:E59" si="4">C47*D47/1000</f>
        <v>1.3</v>
      </c>
    </row>
    <row r="48" spans="1:5" x14ac:dyDescent="0.2">
      <c r="A48" s="36"/>
      <c r="B48" s="34" t="s">
        <v>27</v>
      </c>
      <c r="C48" s="34">
        <v>0.5</v>
      </c>
      <c r="D48" s="28">
        <v>16</v>
      </c>
      <c r="E48" s="10">
        <f t="shared" si="4"/>
        <v>8.0000000000000002E-3</v>
      </c>
    </row>
    <row r="49" spans="1:5" x14ac:dyDescent="0.2">
      <c r="A49" s="36"/>
      <c r="B49" s="34" t="s">
        <v>34</v>
      </c>
      <c r="C49" s="34">
        <v>10</v>
      </c>
      <c r="D49" s="28">
        <v>140</v>
      </c>
      <c r="E49" s="10">
        <f t="shared" si="4"/>
        <v>1.4</v>
      </c>
    </row>
    <row r="50" spans="1:5" ht="25.5" x14ac:dyDescent="0.2">
      <c r="A50" s="83" t="s">
        <v>89</v>
      </c>
      <c r="B50" s="9" t="s">
        <v>54</v>
      </c>
      <c r="C50" s="11">
        <v>100</v>
      </c>
      <c r="D50" s="12">
        <v>270</v>
      </c>
      <c r="E50" s="10">
        <f t="shared" si="4"/>
        <v>27</v>
      </c>
    </row>
    <row r="51" spans="1:5" x14ac:dyDescent="0.2">
      <c r="A51" s="79"/>
      <c r="B51" s="9" t="s">
        <v>6</v>
      </c>
      <c r="C51" s="11">
        <v>2</v>
      </c>
      <c r="D51" s="12">
        <v>140</v>
      </c>
      <c r="E51" s="10">
        <f t="shared" si="4"/>
        <v>0.28000000000000003</v>
      </c>
    </row>
    <row r="52" spans="1:5" x14ac:dyDescent="0.2">
      <c r="A52" s="36"/>
      <c r="B52" s="9" t="s">
        <v>44</v>
      </c>
      <c r="C52" s="11">
        <v>4</v>
      </c>
      <c r="D52" s="12">
        <v>40</v>
      </c>
      <c r="E52" s="10">
        <f t="shared" si="4"/>
        <v>0.16</v>
      </c>
    </row>
    <row r="53" spans="1:5" x14ac:dyDescent="0.2">
      <c r="A53" s="36"/>
      <c r="B53" s="9" t="s">
        <v>3</v>
      </c>
      <c r="C53" s="11">
        <v>1</v>
      </c>
      <c r="D53" s="12">
        <v>16</v>
      </c>
      <c r="E53" s="10">
        <f t="shared" si="4"/>
        <v>1.6E-2</v>
      </c>
    </row>
    <row r="54" spans="1:5" x14ac:dyDescent="0.2">
      <c r="A54" s="36"/>
      <c r="B54" s="9" t="s">
        <v>43</v>
      </c>
      <c r="C54" s="11">
        <v>12.5</v>
      </c>
      <c r="D54" s="12">
        <v>210</v>
      </c>
      <c r="E54" s="10">
        <f t="shared" si="4"/>
        <v>2.625</v>
      </c>
    </row>
    <row r="55" spans="1:5" x14ac:dyDescent="0.2">
      <c r="A55" s="42" t="s">
        <v>47</v>
      </c>
      <c r="B55" s="34" t="s">
        <v>90</v>
      </c>
      <c r="C55" s="34">
        <v>53</v>
      </c>
      <c r="D55" s="26">
        <v>60</v>
      </c>
      <c r="E55" s="10">
        <f t="shared" si="4"/>
        <v>3.18</v>
      </c>
    </row>
    <row r="56" spans="1:5" x14ac:dyDescent="0.2">
      <c r="A56" s="36"/>
      <c r="B56" s="34" t="s">
        <v>4</v>
      </c>
      <c r="C56" s="34">
        <v>5</v>
      </c>
      <c r="D56" s="26">
        <v>900</v>
      </c>
      <c r="E56" s="10">
        <f t="shared" si="4"/>
        <v>4.5</v>
      </c>
    </row>
    <row r="57" spans="1:5" x14ac:dyDescent="0.2">
      <c r="A57" s="36"/>
      <c r="B57" s="34" t="s">
        <v>3</v>
      </c>
      <c r="C57" s="34">
        <v>1</v>
      </c>
      <c r="D57" s="26">
        <v>16</v>
      </c>
      <c r="E57" s="10">
        <f t="shared" si="4"/>
        <v>1.6E-2</v>
      </c>
    </row>
    <row r="58" spans="1:5" ht="25.5" x14ac:dyDescent="0.2">
      <c r="A58" s="42" t="s">
        <v>91</v>
      </c>
      <c r="B58" s="34" t="s">
        <v>92</v>
      </c>
      <c r="C58" s="34">
        <v>5</v>
      </c>
      <c r="D58" s="26">
        <v>500</v>
      </c>
      <c r="E58" s="10">
        <f t="shared" si="4"/>
        <v>2.5</v>
      </c>
    </row>
    <row r="59" spans="1:5" x14ac:dyDescent="0.2">
      <c r="A59" s="36"/>
      <c r="B59" s="34" t="s">
        <v>2</v>
      </c>
      <c r="C59" s="34">
        <v>20</v>
      </c>
      <c r="D59" s="26">
        <v>80</v>
      </c>
      <c r="E59" s="10">
        <f t="shared" si="4"/>
        <v>1.6</v>
      </c>
    </row>
    <row r="60" spans="1:5" x14ac:dyDescent="0.2">
      <c r="A60" s="42" t="s">
        <v>56</v>
      </c>
      <c r="B60" s="34" t="s">
        <v>15</v>
      </c>
      <c r="C60" s="34">
        <v>30</v>
      </c>
      <c r="D60" s="26">
        <v>78</v>
      </c>
      <c r="E60" s="10">
        <f>D60/1000*C60</f>
        <v>2.34</v>
      </c>
    </row>
    <row r="61" spans="1:5" x14ac:dyDescent="0.2">
      <c r="A61" s="42" t="s">
        <v>107</v>
      </c>
      <c r="B61" s="34" t="s">
        <v>15</v>
      </c>
      <c r="C61" s="34">
        <v>20</v>
      </c>
      <c r="D61" s="34">
        <v>76</v>
      </c>
      <c r="E61" s="10">
        <f>D61/1000*C61</f>
        <v>1.52</v>
      </c>
    </row>
    <row r="62" spans="1:5" x14ac:dyDescent="0.2">
      <c r="A62" s="45"/>
      <c r="B62" s="80" t="s">
        <v>105</v>
      </c>
      <c r="C62" s="81"/>
      <c r="D62" s="82"/>
      <c r="E62" s="84">
        <f>SUM(E47:E61)</f>
        <v>48.445</v>
      </c>
    </row>
    <row r="63" spans="1:5" x14ac:dyDescent="0.2">
      <c r="A63" s="95" t="s">
        <v>110</v>
      </c>
      <c r="B63" s="96"/>
      <c r="C63" s="96"/>
      <c r="D63" s="96"/>
      <c r="E63" s="96"/>
    </row>
    <row r="64" spans="1:5" ht="25.5" x14ac:dyDescent="0.2">
      <c r="A64" s="111" t="s">
        <v>93</v>
      </c>
      <c r="B64" s="22" t="s">
        <v>94</v>
      </c>
      <c r="C64" s="28">
        <v>63</v>
      </c>
      <c r="D64" s="26">
        <v>500</v>
      </c>
      <c r="E64" s="10">
        <f t="shared" ref="E64:E72" si="5">C64*D64/1000</f>
        <v>31.5</v>
      </c>
    </row>
    <row r="65" spans="1:5" x14ac:dyDescent="0.2">
      <c r="A65" s="112"/>
      <c r="B65" s="22" t="s">
        <v>6</v>
      </c>
      <c r="C65" s="28">
        <v>5</v>
      </c>
      <c r="D65" s="26">
        <v>140</v>
      </c>
      <c r="E65" s="10">
        <f t="shared" si="5"/>
        <v>0.7</v>
      </c>
    </row>
    <row r="66" spans="1:5" x14ac:dyDescent="0.2">
      <c r="A66" s="112"/>
      <c r="B66" s="22" t="s">
        <v>16</v>
      </c>
      <c r="C66" s="28">
        <v>230</v>
      </c>
      <c r="D66" s="26">
        <v>25</v>
      </c>
      <c r="E66" s="10">
        <f t="shared" si="5"/>
        <v>5.75</v>
      </c>
    </row>
    <row r="67" spans="1:5" x14ac:dyDescent="0.2">
      <c r="A67" s="112"/>
      <c r="B67" s="22" t="s">
        <v>31</v>
      </c>
      <c r="C67" s="28">
        <v>15</v>
      </c>
      <c r="D67" s="26">
        <v>30</v>
      </c>
      <c r="E67" s="10">
        <f t="shared" si="5"/>
        <v>0.45</v>
      </c>
    </row>
    <row r="68" spans="1:5" x14ac:dyDescent="0.2">
      <c r="A68" s="112"/>
      <c r="B68" s="34" t="s">
        <v>40</v>
      </c>
      <c r="C68" s="28">
        <v>11</v>
      </c>
      <c r="D68" s="26">
        <v>900</v>
      </c>
      <c r="E68" s="10">
        <f t="shared" si="5"/>
        <v>9.9</v>
      </c>
    </row>
    <row r="69" spans="1:5" x14ac:dyDescent="0.2">
      <c r="A69" s="112"/>
      <c r="B69" s="34" t="s">
        <v>3</v>
      </c>
      <c r="C69" s="28">
        <v>1</v>
      </c>
      <c r="D69" s="26">
        <v>16</v>
      </c>
      <c r="E69" s="10">
        <f t="shared" si="5"/>
        <v>1.6E-2</v>
      </c>
    </row>
    <row r="70" spans="1:5" x14ac:dyDescent="0.2">
      <c r="A70" s="107" t="s">
        <v>69</v>
      </c>
      <c r="B70" s="34" t="s">
        <v>57</v>
      </c>
      <c r="C70" s="34">
        <v>1</v>
      </c>
      <c r="D70" s="26">
        <v>688</v>
      </c>
      <c r="E70" s="10">
        <f t="shared" si="5"/>
        <v>0.68799999999999994</v>
      </c>
    </row>
    <row r="71" spans="1:5" x14ac:dyDescent="0.2">
      <c r="A71" s="107"/>
      <c r="B71" s="34" t="s">
        <v>33</v>
      </c>
      <c r="C71" s="34">
        <v>15</v>
      </c>
      <c r="D71" s="26">
        <v>80</v>
      </c>
      <c r="E71" s="10">
        <f t="shared" si="5"/>
        <v>1.2</v>
      </c>
    </row>
    <row r="72" spans="1:5" x14ac:dyDescent="0.2">
      <c r="A72" s="107"/>
      <c r="B72" s="34" t="s">
        <v>70</v>
      </c>
      <c r="C72" s="34">
        <v>8</v>
      </c>
      <c r="D72" s="26">
        <v>170</v>
      </c>
      <c r="E72" s="10">
        <f t="shared" si="5"/>
        <v>1.36</v>
      </c>
    </row>
    <row r="73" spans="1:5" x14ac:dyDescent="0.2">
      <c r="A73" s="42" t="s">
        <v>56</v>
      </c>
      <c r="B73" s="34" t="s">
        <v>15</v>
      </c>
      <c r="C73" s="34">
        <v>30</v>
      </c>
      <c r="D73" s="26">
        <v>78</v>
      </c>
      <c r="E73" s="10">
        <f>D73/1000*C73</f>
        <v>2.34</v>
      </c>
    </row>
    <row r="74" spans="1:5" x14ac:dyDescent="0.2">
      <c r="A74" s="42" t="s">
        <v>107</v>
      </c>
      <c r="B74" s="34" t="s">
        <v>15</v>
      </c>
      <c r="C74" s="34">
        <v>20</v>
      </c>
      <c r="D74" s="34">
        <v>76</v>
      </c>
      <c r="E74" s="10">
        <f>D74/1000*C74</f>
        <v>1.52</v>
      </c>
    </row>
    <row r="75" spans="1:5" x14ac:dyDescent="0.2">
      <c r="A75" s="42" t="s">
        <v>49</v>
      </c>
      <c r="B75" s="34" t="s">
        <v>40</v>
      </c>
      <c r="C75" s="34">
        <v>10</v>
      </c>
      <c r="D75" s="26">
        <v>900</v>
      </c>
      <c r="E75" s="10">
        <f>C75*D75/1000</f>
        <v>9</v>
      </c>
    </row>
    <row r="76" spans="1:5" x14ac:dyDescent="0.2">
      <c r="A76" s="42" t="s">
        <v>50</v>
      </c>
      <c r="B76" s="34" t="s">
        <v>51</v>
      </c>
      <c r="C76" s="34">
        <v>10</v>
      </c>
      <c r="D76" s="26">
        <v>610</v>
      </c>
      <c r="E76" s="10">
        <f>C76*D76/1000</f>
        <v>6.1</v>
      </c>
    </row>
    <row r="77" spans="1:5" x14ac:dyDescent="0.2">
      <c r="A77" s="45"/>
      <c r="B77" s="61" t="s">
        <v>105</v>
      </c>
      <c r="C77" s="58"/>
      <c r="D77" s="75"/>
      <c r="E77" s="60">
        <f>SUM(E64:E76)</f>
        <v>70.524000000000001</v>
      </c>
    </row>
    <row r="78" spans="1:5" x14ac:dyDescent="0.2">
      <c r="A78" s="95" t="s">
        <v>111</v>
      </c>
      <c r="B78" s="96"/>
      <c r="C78" s="96"/>
      <c r="D78" s="96"/>
      <c r="E78" s="96"/>
    </row>
    <row r="79" spans="1:5" ht="15" x14ac:dyDescent="0.25">
      <c r="A79" s="115" t="s">
        <v>95</v>
      </c>
      <c r="B79" s="2" t="s">
        <v>26</v>
      </c>
      <c r="C79" s="37">
        <v>24</v>
      </c>
      <c r="D79" s="37">
        <v>90</v>
      </c>
      <c r="E79" s="3">
        <f t="shared" ref="E79:E84" si="6">C79*D79/1000</f>
        <v>2.16</v>
      </c>
    </row>
    <row r="80" spans="1:5" ht="15" x14ac:dyDescent="0.25">
      <c r="A80" s="115"/>
      <c r="B80" s="2" t="s">
        <v>96</v>
      </c>
      <c r="C80" s="23">
        <v>20</v>
      </c>
      <c r="D80" s="37">
        <v>322</v>
      </c>
      <c r="E80" s="3">
        <f t="shared" si="6"/>
        <v>6.44</v>
      </c>
    </row>
    <row r="81" spans="1:7" ht="15" x14ac:dyDescent="0.25">
      <c r="A81" s="4"/>
      <c r="B81" s="2" t="s">
        <v>13</v>
      </c>
      <c r="C81" s="2">
        <v>0.2</v>
      </c>
      <c r="D81" s="37">
        <v>10</v>
      </c>
      <c r="E81" s="3">
        <f t="shared" si="6"/>
        <v>2E-3</v>
      </c>
    </row>
    <row r="82" spans="1:7" ht="15" x14ac:dyDescent="0.25">
      <c r="A82" s="4"/>
      <c r="B82" s="2" t="s">
        <v>2</v>
      </c>
      <c r="C82" s="2">
        <v>7.5</v>
      </c>
      <c r="D82" s="37">
        <v>80</v>
      </c>
      <c r="E82" s="3">
        <f t="shared" si="6"/>
        <v>0.6</v>
      </c>
    </row>
    <row r="83" spans="1:7" ht="15" x14ac:dyDescent="0.25">
      <c r="A83" s="4"/>
      <c r="B83" s="2" t="s">
        <v>20</v>
      </c>
      <c r="C83" s="2">
        <v>10</v>
      </c>
      <c r="D83" s="37">
        <v>900</v>
      </c>
      <c r="E83" s="3">
        <f t="shared" si="6"/>
        <v>9</v>
      </c>
    </row>
    <row r="84" spans="1:7" ht="15" x14ac:dyDescent="0.25">
      <c r="A84" s="4"/>
      <c r="B84" s="38" t="s">
        <v>43</v>
      </c>
      <c r="C84" s="38">
        <v>5</v>
      </c>
      <c r="D84" s="37">
        <v>210</v>
      </c>
      <c r="E84" s="3">
        <f t="shared" si="6"/>
        <v>1.05</v>
      </c>
    </row>
    <row r="85" spans="1:7" ht="15" x14ac:dyDescent="0.25">
      <c r="A85" s="91" t="s">
        <v>11</v>
      </c>
      <c r="B85" s="63" t="s">
        <v>57</v>
      </c>
      <c r="C85" s="64">
        <v>1</v>
      </c>
      <c r="D85" s="65">
        <v>688</v>
      </c>
      <c r="E85" s="3">
        <f>C85*D85/1000</f>
        <v>0.68799999999999994</v>
      </c>
    </row>
    <row r="86" spans="1:7" ht="15" x14ac:dyDescent="0.25">
      <c r="A86" s="62"/>
      <c r="B86" s="63" t="s">
        <v>2</v>
      </c>
      <c r="C86" s="64">
        <v>15</v>
      </c>
      <c r="D86" s="65">
        <v>80</v>
      </c>
      <c r="E86" s="3">
        <f>C86*D86/1000</f>
        <v>1.2</v>
      </c>
    </row>
    <row r="87" spans="1:7" x14ac:dyDescent="0.2">
      <c r="A87" s="44" t="s">
        <v>56</v>
      </c>
      <c r="B87" s="34" t="s">
        <v>15</v>
      </c>
      <c r="C87" s="34">
        <v>30</v>
      </c>
      <c r="D87" s="39">
        <v>78</v>
      </c>
      <c r="E87" s="10">
        <f>D87/1000*C87</f>
        <v>2.34</v>
      </c>
    </row>
    <row r="88" spans="1:7" x14ac:dyDescent="0.2">
      <c r="A88" s="44" t="s">
        <v>107</v>
      </c>
      <c r="B88" s="34" t="s">
        <v>15</v>
      </c>
      <c r="C88" s="34">
        <v>20</v>
      </c>
      <c r="D88" s="34">
        <v>76</v>
      </c>
      <c r="E88" s="10">
        <f>D88/1000*C88</f>
        <v>1.52</v>
      </c>
    </row>
    <row r="89" spans="1:7" ht="15" x14ac:dyDescent="0.25">
      <c r="A89" s="87"/>
      <c r="B89" s="90" t="s">
        <v>105</v>
      </c>
      <c r="C89" s="88"/>
      <c r="D89" s="89"/>
      <c r="E89" s="60">
        <f>SUM(E79:E88)</f>
        <v>25</v>
      </c>
    </row>
    <row r="90" spans="1:7" x14ac:dyDescent="0.2">
      <c r="A90" s="92" t="s">
        <v>115</v>
      </c>
      <c r="B90" s="92"/>
      <c r="C90" s="92"/>
      <c r="D90" s="92"/>
      <c r="E90" s="93">
        <f>'1 неделя'!E23+'1 неделя'!E39+'1 неделя'!E54+'1 неделя'!E68+'1 неделя'!E83+'1 неделя'!E100+'2 неделя'!E13+'2 неделя'!E27+'2 неделя'!E45+'2 неделя'!E62+'2 неделя'!E77+'2 неделя'!E89</f>
        <v>671.11260000000016</v>
      </c>
      <c r="G90" s="94" t="s">
        <v>116</v>
      </c>
    </row>
  </sheetData>
  <mergeCells count="16">
    <mergeCell ref="A64:A69"/>
    <mergeCell ref="A70:A72"/>
    <mergeCell ref="A78:E78"/>
    <mergeCell ref="A79:A80"/>
    <mergeCell ref="A22:A24"/>
    <mergeCell ref="A14:E14"/>
    <mergeCell ref="A28:E28"/>
    <mergeCell ref="A29:A33"/>
    <mergeCell ref="A46:E46"/>
    <mergeCell ref="A63:E63"/>
    <mergeCell ref="A6:A7"/>
    <mergeCell ref="B1:B2"/>
    <mergeCell ref="C1:C2"/>
    <mergeCell ref="D1:E1"/>
    <mergeCell ref="A3:E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>отдел образования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Admin</cp:lastModifiedBy>
  <cp:lastPrinted>2025-08-26T14:01:30Z</cp:lastPrinted>
  <dcterms:created xsi:type="dcterms:W3CDTF">2012-06-02T08:36:19Z</dcterms:created>
  <dcterms:modified xsi:type="dcterms:W3CDTF">2025-08-28T06:38:14Z</dcterms:modified>
</cp:coreProperties>
</file>